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hospitales\Modelo para 2024\Hospitales 2024\HU La Paz\Datos Abiertos Memoria 24 HULP\"/>
    </mc:Choice>
  </mc:AlternateContent>
  <bookViews>
    <workbookView xWindow="0" yWindow="0" windowWidth="23040" windowHeight="7500" firstSheet="6" activeTab="8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externalReferences>
    <externalReference r:id="rId10"/>
  </externalReferences>
  <definedNames>
    <definedName name="_Toc104450853" localSheetId="1">'2024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'2024 en Cifras'!#REF!</definedName>
    <definedName name="_Toc75343940" localSheetId="5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5" l="1"/>
  <c r="E15" i="5" s="1"/>
  <c r="B26" i="5"/>
  <c r="D23" i="5" s="1"/>
  <c r="E25" i="5"/>
  <c r="D25" i="5"/>
  <c r="E24" i="5"/>
  <c r="E21" i="5"/>
  <c r="D21" i="5"/>
  <c r="E20" i="5"/>
  <c r="E17" i="5"/>
  <c r="D17" i="5"/>
  <c r="E16" i="5"/>
  <c r="E13" i="5"/>
  <c r="D13" i="5"/>
  <c r="E12" i="5"/>
  <c r="E9" i="5"/>
  <c r="D9" i="5"/>
  <c r="E8" i="5"/>
  <c r="D6" i="5"/>
  <c r="D10" i="5" l="1"/>
  <c r="D14" i="5"/>
  <c r="D18" i="5"/>
  <c r="D22" i="5"/>
  <c r="D11" i="5"/>
  <c r="D19" i="5"/>
  <c r="E7" i="5"/>
  <c r="E11" i="5"/>
  <c r="E19" i="5"/>
  <c r="E23" i="5"/>
  <c r="D8" i="5"/>
  <c r="D12" i="5"/>
  <c r="D16" i="5"/>
  <c r="D20" i="5"/>
  <c r="D24" i="5"/>
  <c r="E6" i="5"/>
  <c r="E10" i="5"/>
  <c r="E14" i="5"/>
  <c r="E18" i="5"/>
  <c r="E22" i="5"/>
  <c r="D7" i="5"/>
  <c r="D26" i="5" s="1"/>
  <c r="D15" i="5"/>
  <c r="E26" i="5" l="1"/>
</calcChain>
</file>

<file path=xl/sharedStrings.xml><?xml version="1.0" encoding="utf-8"?>
<sst xmlns="http://schemas.openxmlformats.org/spreadsheetml/2006/main" count="407" uniqueCount="380">
  <si>
    <t>1. Nuestro Centro</t>
  </si>
  <si>
    <t>MEMORIA 2024</t>
  </si>
  <si>
    <t xml:space="preserve">Hospital Universitario La Paz 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</si>
  <si>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</si>
  <si>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</si>
  <si>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</si>
  <si>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</si>
  <si>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</si>
  <si>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</si>
  <si>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</si>
  <si>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</si>
  <si>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</si>
  <si>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 xml:space="preserve">Hospitalización a domicilio </t>
  </si>
  <si>
    <t>ingresos</t>
  </si>
  <si>
    <t>estancia media</t>
  </si>
  <si>
    <t>alta</t>
  </si>
  <si>
    <t>Intervenciones quirúrgicas programadas con hospitalización</t>
  </si>
  <si>
    <t>Intervenciones quirúrgicas urgentes con hospitalización</t>
  </si>
  <si>
    <t>Nº partos</t>
  </si>
  <si>
    <t>% Cesáreas</t>
  </si>
  <si>
    <t xml:space="preserve">Actividad Global de consultas no presenciales </t>
  </si>
  <si>
    <t>eConsultas</t>
  </si>
  <si>
    <t>Telefónicas</t>
  </si>
  <si>
    <t>Telemedicina</t>
  </si>
  <si>
    <t>Consultas Externas</t>
  </si>
  <si>
    <t xml:space="preserve">Primeras consultas  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</si>
  <si>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</si>
  <si>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</si>
  <si>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</si>
  <si>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</si>
  <si>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</si>
  <si>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 xml:space="preserve">Número citas entrantes </t>
  </si>
  <si>
    <t xml:space="preserve">Número citas salientes 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</si>
  <si>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</si>
  <si>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</si>
  <si>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</si>
  <si>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</si>
  <si>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</si>
  <si>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</si>
  <si>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</si>
  <si>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</si>
  <si>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</si>
  <si>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</si>
  <si>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 xml:space="preserve">GESTIÓN DEL CONOCIMIENTO </t>
  </si>
  <si>
    <t>Formación Pregrado</t>
  </si>
  <si>
    <t xml:space="preserve"> Nº Alumnos: 228</t>
  </si>
  <si>
    <t>Formación de Grado</t>
  </si>
  <si>
    <t xml:space="preserve"> Nº Alumnos: 1.034 </t>
  </si>
  <si>
    <t>Formación Posgrado</t>
  </si>
  <si>
    <t xml:space="preserve"> Nº Alumnos: 71  </t>
  </si>
  <si>
    <t>Formación de Especialistas</t>
  </si>
  <si>
    <t xml:space="preserve">Nº Residentes: 633 </t>
  </si>
  <si>
    <t>Formación Continuada</t>
  </si>
  <si>
    <t>Nº actividades totales:   298</t>
  </si>
  <si>
    <t xml:space="preserve">Nº horas formación totales: 1.033 </t>
  </si>
  <si>
    <t>Nº profesionales participantes:  3.038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</si>
  <si>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</si>
  <si>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</si>
  <si>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</si>
  <si>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</si>
  <si>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</si>
  <si>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</si>
  <si>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</si>
  <si>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</si>
  <si>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</si>
  <si>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</si>
  <si>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</si>
  <si>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BARRIO DEL PILAR</t>
  </si>
  <si>
    <t>MADRID</t>
  </si>
  <si>
    <t>C.S. BUSTARVIEJO</t>
  </si>
  <si>
    <t>C.S. CIUDAD DE LOS PERIODISTAS</t>
  </si>
  <si>
    <t>C.S. COLMENAR VIEJO NORTE</t>
  </si>
  <si>
    <t>COLMENAR VIEJO</t>
  </si>
  <si>
    <t>C.S. COLMENAR VIEJO SUR</t>
  </si>
  <si>
    <t>C.S. DR. CASTROVIEJO</t>
  </si>
  <si>
    <t>C.S. FUENCARRAL</t>
  </si>
  <si>
    <t>C.S. FUENTELARREINA</t>
  </si>
  <si>
    <t>C.S. INFANTA MERCEDES</t>
  </si>
  <si>
    <t>C.S. JOSÉ MARVA</t>
  </si>
  <si>
    <t>C.S. LA VENTILLA</t>
  </si>
  <si>
    <t>C.S. LAS TABLAS</t>
  </si>
  <si>
    <t>C.S. MANZANARES EL REAL</t>
  </si>
  <si>
    <t>MANZANARES EL REAL</t>
  </si>
  <si>
    <t>C.S. MIRASIERRA</t>
  </si>
  <si>
    <t>C.S. NÚÑEZ MORGADO</t>
  </si>
  <si>
    <t>C.S. REINA VICTORIA</t>
  </si>
  <si>
    <t>C.S. SECTOR EMBARCACIONES</t>
  </si>
  <si>
    <t>TRES CANTOS</t>
  </si>
  <si>
    <t>C.S. SOTO DEL REAL</t>
  </si>
  <si>
    <t>SOTO DEL REAL</t>
  </si>
  <si>
    <t>C.S. TRES CANTOS</t>
  </si>
  <si>
    <t>C.S. VILLAAMIL</t>
  </si>
  <si>
    <t>C.S. VIRGEN DE BEGOÑA</t>
  </si>
  <si>
    <t>CONS. BUSTARVIEJO</t>
  </si>
  <si>
    <t>BUSTARVIEJO</t>
  </si>
  <si>
    <t>CONS. CERCEDA</t>
  </si>
  <si>
    <t>CERCEDA</t>
  </si>
  <si>
    <t>CONS. EL BOALO</t>
  </si>
  <si>
    <t>EL BOALO</t>
  </si>
  <si>
    <t>CONS. GUADALIX DE LA SIERRA</t>
  </si>
  <si>
    <t>GUADALIX DE LA SIERRA</t>
  </si>
  <si>
    <t>CONS. MATAELPINO</t>
  </si>
  <si>
    <t>CONS. MIRAFLORES DE LA SIERRA</t>
  </si>
  <si>
    <t>MIRAFLORES DE LA SIERRA</t>
  </si>
  <si>
    <t>CONS. NAVALAFUENTE</t>
  </si>
  <si>
    <t>NAVALAFUENTE</t>
  </si>
  <si>
    <t>Fuente: SIP-CIBELES. Población a 31/12/2024</t>
  </si>
  <si>
    <t>codhospi</t>
  </si>
  <si>
    <t>hospi</t>
  </si>
  <si>
    <t>Hospital Universitario La Paz</t>
  </si>
  <si>
    <t>Edad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</si>
  <si>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</si>
  <si>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</si>
  <si>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</si>
  <si>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</si>
  <si>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</si>
  <si>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</si>
  <si>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</si>
  <si>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</si>
  <si>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</si>
  <si>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</si>
  <si>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</si>
  <si>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</si>
  <si>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</si>
  <si>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</si>
  <si>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</si>
  <si>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</si>
  <si>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</si>
  <si>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</si>
  <si>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</si>
  <si>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</si>
  <si>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</si>
  <si>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</si>
  <si>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</si>
  <si>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</si>
  <si>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</si>
  <si>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</si>
  <si>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Fecha de designación</t>
  </si>
  <si>
    <t>Nº episodios 2024</t>
  </si>
  <si>
    <t>1-Quemado críticos</t>
  </si>
  <si>
    <t>Principales: Cirugía plástica y reparadora (infantil y adultos), Rehabilitación, Medicina intensiva (infantil y adultos).</t>
  </si>
  <si>
    <t>Apoyo: Anestesia y Reanimación, Cardiología, Hematología clínica, Enfermedades infecciosas, Microbiología y Parasitología, Psicología/Psiquiatría, Banco de tejidos, Nutrición y Dietética, Trabajo social.</t>
  </si>
  <si>
    <t>125 ingresos</t>
  </si>
  <si>
    <t>4-Alteraciones congénitas del desarrollo ocular y palpebral</t>
  </si>
  <si>
    <t>Principal: Oftalmología pediátrica.</t>
  </si>
  <si>
    <t>Apoyo: Anestesia pediátrica, Cirugía maxilofacial pediátrica, Cirugía pediátrica, Cirugía plástica y reparadora pediátrica, Medicina intensiva pediátrica, Neurocirugía pediátrica, Neurología pediátrica, Otorrinolaringología pediátrica, Pediatría, Farmacia, Radiología</t>
  </si>
  <si>
    <t>68 pacientes nuevos.</t>
  </si>
  <si>
    <t>84 intervenciones</t>
  </si>
  <si>
    <t>5-Tumores orbitarios infantiles</t>
  </si>
  <si>
    <t>Principales: Oftalmología pediátrica, Hemato-oncología pediátrica.</t>
  </si>
  <si>
    <t>Apoyo: Anestesia pediátrica, Cirugía maxilofacial pediátrica, Cirugía pediátrica, Cirugía plástica y reparadora pediátrica, Endocrinología, Hematología clínica, Medicina intensiva pediátrica, Neurocirugía pediátrica, Oncología radioterápica, Otorrinolaringología pediátrica, Pediatría, Psicología/Psiquiatría, Anatomía patológica, Farmacia, Medicina nuclear, Neurofisiología clínica, Radiología.</t>
  </si>
  <si>
    <t>13 pacientes nuevos.</t>
  </si>
  <si>
    <t>10 intervenciones.</t>
  </si>
  <si>
    <t>6-Tumores intraoculares en la infancia</t>
  </si>
  <si>
    <t>Principales: Oftalmología pediátrica, Hemato-oncología pediátrica, Radiología intervencionista.</t>
  </si>
  <si>
    <t xml:space="preserve">Apoyo: Anestesia pediátrica, Hematología clínica, Medicina intensiva pediátrica, Neurocirugía pediátrica, Oncología radioterápica, Pediatría, Anatomía patológica, Farmacia, Genética, Neurofisiología clínica, Radiología. </t>
  </si>
  <si>
    <t>9 pacientes con tumores malignos intraoculares nuevos.</t>
  </si>
  <si>
    <t>12 ojos</t>
  </si>
  <si>
    <t>7-Tumores intraoculares del adulto</t>
  </si>
  <si>
    <t>Principales: Oftalmología, Oncología radioterápica.</t>
  </si>
  <si>
    <t>Apoyo: Anestesia y Reanimación, Medicina intensiva, Oncología médica, Anatomía patológica, Farmacia, Radiología, Radiofísica hospitalaria.</t>
  </si>
  <si>
    <t>140 pacientes nuevos</t>
  </si>
  <si>
    <t>15-Trasplante renal pediátrico</t>
  </si>
  <si>
    <t>Principales: Nefrología pediátrica, Cirugía pediátrica, Pediatría, Urología pediátrica, Anestesia pediátrica.</t>
  </si>
  <si>
    <t>Apoyo: Angiología y Cirugía vascular, Cardiología pediátrica, Cirugía general y digestiva, Gastroenterología pediátrica, Hematología clínica, Hepatología, Enfermedades infecciosas, Medicina intensiva pediátrica, Nefrología, Psicología/Psiquiatría, Anatomía patológica, Farmacología clínica, Farmacia, Inmunología, Microbiología y Parasitología, Medicina nuclear, Radiología, Trabajo social.</t>
  </si>
  <si>
    <t>19 trasplantes. 150 pacientes atendidos.</t>
  </si>
  <si>
    <t>2881 consultas</t>
  </si>
  <si>
    <t>16-Trasplante hepático pediátrico</t>
  </si>
  <si>
    <t>Principales: Hepatología, Cirugía pediátrica, Medicina intensiva pediátrica, Pediatría, Anestesia pediátrica.</t>
  </si>
  <si>
    <t>Apoyo: Cardiología pediátrica, Cirugía general y digestiva, Digestivo, Gastroenterología pediátrica, Hematología clínica, Enfermedades infecciosas, Nefrología pediátrica, Neumología pediátrica, Psicología/Psiquiatría, Anatomía patológica, Farmacología clínica, Farmacia, Inmunología, Microbiología y Parasitología, Medicina nuclear, Radiología, Trabajo social.</t>
  </si>
  <si>
    <t>36 trasplantes</t>
  </si>
  <si>
    <t>20-Trasplante cardiaco pediátrico</t>
  </si>
  <si>
    <t>Principales: Cardiología (infantil y adultos), Cirugía cardiaca (infantil y adultos), Medicina intensiva pediátrica, Anestesia pediátrica, Pediatría.</t>
  </si>
  <si>
    <t>Apoyo: Hematología clínica, Enfermedades infecciosas, Psicología/Psiquiatría, Anatomía patológica, Nutrición y Dietética, Farmacología clínica, Farmacia, Genética, Inmunología, Microbiología y Parasitología, Medicina nuclear, Radiología, Trabajo social.</t>
  </si>
  <si>
    <t>3 trasplantes</t>
  </si>
  <si>
    <t>22-Trasplante de intestino (infantil y adulto)</t>
  </si>
  <si>
    <t>Principales: Gastroenterología pediátrica, Cirugía pediátrica.</t>
  </si>
  <si>
    <t>Apoyo: Hepatología, Anestesia y Reanimación, Cirugía general y digestiva, Digestivo, Enfermedades infecciosas, Medicina intensiva, pediatría, Anatomía patológica, Inmunología, Microbiología y Parasitología, Radiología intervencionista.</t>
  </si>
  <si>
    <t>2 trasplantes</t>
  </si>
  <si>
    <t>23-Queratoplastia en niños</t>
  </si>
  <si>
    <t>Apoyo: Anestesia pediátrica, Medicina intensiva pediátrica, Oftalmología, Pediatría, Anatomía patológica, Farmacia, Radiología.</t>
  </si>
  <si>
    <t>9 queratoplastias</t>
  </si>
  <si>
    <t>31-Trasplante de progenitores hematopoyéticos alogénico infantil</t>
  </si>
  <si>
    <t>Principal: Hemato-oncología pediátrica.</t>
  </si>
  <si>
    <t>Apoyo: Hematología clínica, Oncología médica, Pediatría.</t>
  </si>
  <si>
    <t>27 trasplantes.</t>
  </si>
  <si>
    <t>2 boost.</t>
  </si>
  <si>
    <t>278 DLIS.</t>
  </si>
  <si>
    <t>32-Cardiopatías complejas en pacientes pediátricos</t>
  </si>
  <si>
    <t>Principales: Cardiología pediátrica, Cirugía cardiaca pediátrica.</t>
  </si>
  <si>
    <t>Apoyo: Anestesia pediátrica, Cardiología, Cirugía cardiaca, Cirugía pediátrica, Medicina intensiva Pediátrica, Neonatología, Obstetricia, Pediatría, Rehabilitación, Anatomía patológica, Genética, Inmunología, Radiología, Trabajo social.</t>
  </si>
  <si>
    <t>412 procedimientos terapéuticos</t>
  </si>
  <si>
    <t>33-Cardiopatías congénitas en adultos</t>
  </si>
  <si>
    <t>Principales: Cardiología, Cirugía cardiaca.</t>
  </si>
  <si>
    <t>Apoyo: Medicina intensiva, Anestesia, Ginecología y Obstetricia, Radiología, Rehabilitación, Genética, Anatomía patológica, Inmunología, Medicina interna, Neumología, Neurología, Endocrinología, Cirugía general y digestiva, Nefrología, Trabajo social.</t>
  </si>
  <si>
    <t>3.013 consultas totales</t>
  </si>
  <si>
    <t>38-Cirugía del plexo braquial</t>
  </si>
  <si>
    <t>Principales: Cirugía plástica y reparadora (infantil y adultos), Neurocirugía (infantil y adultos), Neurofisiología clínica.</t>
  </si>
  <si>
    <t>Apoyo: Anestesia y Reanimación (infantil y adultos), Medicina intensiva (infantil y adultos), Neurología (infantil y adultos), Pediatría, Psicología/Psiquiatría, Rehabilitación, Traumatología y C. ortopédica (infantil y adultos), Radiología.</t>
  </si>
  <si>
    <t>41 intervenciones quirúrgicas: 26 niños y 15 adultos.</t>
  </si>
  <si>
    <t>39-Epilepsia refractaria</t>
  </si>
  <si>
    <t>Principales: Neurología, Neurofisiología clínica, Neurocirugía (infantil y adultos).</t>
  </si>
  <si>
    <t>Apoyo: Anestesia y Reanimación (infantil y adultos), Cirugía pediátrica, Medicina intensiva (infantil y adultos), Pediatría, Psicología/Psiquiatría, Rehabilitación, Farmacia, Medicina nuclear, Radiología, Trabajo social.</t>
  </si>
  <si>
    <t>98 pacientes nuevos con ER</t>
  </si>
  <si>
    <t>42-Ataxias y paraplejías hereditarias</t>
  </si>
  <si>
    <t>Principal: Neurología (infantil y adultos).</t>
  </si>
  <si>
    <t>Apoyo: Cardiología (infantil y adultos), Digestivo, Gastroenterología pediátrica, Medicina interna, Neumología (infantil y adultos), Oftalmología (infantil y adultos), Pediatría, Psicología/Psiquiatría, Rehabilitación, Traumatología y C. ortopédica (infantil y adultos), Urología (infantil y adultos), Anatomía patológica, Genética, Inmunología, Microbiología y Parasitología, Medicina nuclear, Neurofisiología clínica, Radiología, Trabajo social.</t>
  </si>
  <si>
    <t>52 pacientes nuevos adultos y 12 niños</t>
  </si>
  <si>
    <t>46-Neurocirugía pediátrica compleja</t>
  </si>
  <si>
    <t>Principales: Neurocirugía pediátrica, Neurología pediátrica, Neurofisiología clínica.</t>
  </si>
  <si>
    <t>Apoyo: Anestesia pediátrica, Cirugía cardiaca pediátrica, Cirugía maxilofacial pediátrica, Cirugía pediátrica, Cirugía plástica y reparadora pediátrica, Hemato-oncología pediátrica, Medicina intensiva pediátrica, Oftalmología pediátrica, Oncología radioterápica, Otorrinolaringología pediátrica, Pediatría, Psicología/Psiquiatría, Rehabilitación, Traumatología pediátrica, Anatomía patológica, Medicina nuclear, Radiología, Radiología intervencionista.</t>
  </si>
  <si>
    <t>197 procedimientos</t>
  </si>
  <si>
    <t>49-Enfermedades tropicales importadas</t>
  </si>
  <si>
    <t>Principales: Enfermedades infecciosas, Pediatría.</t>
  </si>
  <si>
    <t>Apoyo: Cardiología, Cirugía general y digestiva, Dermatología, Digestivo, Hematología clínica, Medicina Interna, Medicina intensiva, Nefrología, Neumología, Neurocirugía, Neurología, Oftalmología, Anestesia y Reanimación, Urología, Psicología/Psiquiatría, Farmacia, Microbiología y Parasitología, Radiología.</t>
  </si>
  <si>
    <t>1.787 pacientes nuevos con sospecha de E. tropical: 1.445 adultos y 342 niños</t>
  </si>
  <si>
    <t>55-Trastornos complejos del sistema nervioso autónomo</t>
  </si>
  <si>
    <t>Principales: Neurología (infantil y adultos), Neurofisiología clínica.</t>
  </si>
  <si>
    <t>Apoyo: Cardiología, Cirugía pediátrica, Digestivo, Endocrinología, Medicina intensiva (infantil y adultos), Medicina interna, Pediatría, Urología, Anestesia y Reanimación.</t>
  </si>
  <si>
    <t>391 pacientes atendidos</t>
  </si>
  <si>
    <t>57-Sarcomas en la infancia</t>
  </si>
  <si>
    <t>Principales: Hemato-oncología pediátrica, Cirugía pediátrica, Oncología radioterápica, Pediatría, Traumatología pediátrica, Anatomía Patológica, Radiología.</t>
  </si>
  <si>
    <t>Apoyo: Anestesia pediátrica, Cirugía plástica y reparadora pediátrica, Cirugía torácica, Hematología clínica, Medicina intensiva Pediátrica, Neurocirugía pediátrica, Psicología/Psiquiatría, Rehabilitación, Unidad de Cuidados paliativos, Banco de tejidos, Nutrición y Dietética, Farmacia, Medicina Nuclear, Radiología intervencionista, Radiofísica hospitalaria, Trabajo social.</t>
  </si>
  <si>
    <t>72 pacientes presentados</t>
  </si>
  <si>
    <t>58-Sarcomas y otros tumores musculoesqueléticos en adultos</t>
  </si>
  <si>
    <t>Principales: Oncología médica, Cirugía ortopédica y Traumatología, Cirugía general y digestiva, Oncología radioterápica, Anatomía patológica, Radiología.</t>
  </si>
  <si>
    <t>Apoyo: Cirugía plástica y reparadora, Angiología y Cirugía vascular, Urología, Neurocirugía, Cirugía torácica, Anestesia y Reanimación, Medicina intensiva, Psiquiatría/psicología, Radiología intervencionista, Medicina nuclear, Unidad del Dolor, Rehabilitación, Nutrición y Dietética, Farmacia, Hematología clínica, Laboratorio de patología molecular, Biobanco, Radiofísica hospitalaria, U. Cuidados paliativos y Soporte de atención domiciliaria, Trabajo social.</t>
  </si>
  <si>
    <t>121 intervenciones</t>
  </si>
  <si>
    <t>59-Hipertensión pulmonar compleja (infantil)</t>
  </si>
  <si>
    <t>Principales: Cardiología pediátrica, Cirugía cardiaca pediátrica, Neumología pediátrica, Pediatría.</t>
  </si>
  <si>
    <t>Apoyo: Cirugía Pediátrica, Gastroenterología pediátrica, Enfermedades infecciosas, Medicina intensiva pediátrica, Nefrología pediátrica, Anestesia pediátrica, Obstetricia, Psicología/Psiquiatría, Rehabilitación, Reumatología pediátrica, Genética, Medicina nuclear, Radiología, Trabajo social.</t>
  </si>
  <si>
    <t>12 pacientes nuevos</t>
  </si>
  <si>
    <t>61-Epidermólisis ampollosa hereditaria</t>
  </si>
  <si>
    <t>Principales: Cirugía pediátrica, Cirugía plástica y reparadora (infantil y adultos), Dermatología, Pediatría.</t>
  </si>
  <si>
    <t>Apoyo: Anestesia y Reanimación (infantil y adultos), Cirugía maxilofacial (infantil y adultos), Endocrinología, Medicina intensiva (infantil y adultos), Medicina interna, Neonatología, Oftalmología (infantil y adultos), Oncología médica, Oncología radioterápica, Otorrinolaringología, Psicología/Psiquiatría, Rehabilitación, Traumatología y C. ortopédica (infantil y adultos), Unidad de Cuidados paliativos, Anatomía patológica, Genética, Microbiología y Parasitología, Radiología, Trabajo social.</t>
  </si>
  <si>
    <t>298 pacientes en seguimiento</t>
  </si>
  <si>
    <t xml:space="preserve">63-Complejo extrofia-epispadias </t>
  </si>
  <si>
    <t>Principales: Pediatría, Traumatología y C. ortopédica (infantil y adultos), Urología (infantil y adultos).</t>
  </si>
  <si>
    <t>Apoyo: Anestesia y Reanimación (infantil y adultos), Cirugía general y digestiva, Cirugía pediátrica, Cirugía plástica y reparadora (infantil y adultos), Ginecología, Medicina intensiva (neonatal, pediátrica y de adultos), Nefrología (infantil y adultos), Obstetricia, Psicología/Psiquiatría, Medicina nuclear, Radiología, Trabajo social.</t>
  </si>
  <si>
    <t>24 procedimientos</t>
  </si>
  <si>
    <t>64-Enfermedad renal infantil grave y tratamiento con diálisis</t>
  </si>
  <si>
    <t>Principales: Nefrología pediátrica, Pediatría.</t>
  </si>
  <si>
    <t>Apoyo: Anestesia pediátrica, Cardiología pediátrica, Cirugía Pediátrica, Gastroenterología pediátrica, Hepatología, Medicina Intensiva (neonatal y pediátrica), Obstetricia, Psicología/Psiquiatría, Urología pediátrica, Anatomía patológica, Nutrición y Dietética, Genética, Radiología, Radiología intervencionista, Trabajo social.</t>
  </si>
  <si>
    <t>Hemodiálisis: 28 pacientes y 515 consultas.</t>
  </si>
  <si>
    <t>D. Peritoneal: 11 pacientes y 128 consultas.</t>
  </si>
  <si>
    <t>66-Enfermedades glomerulares complejas (niños y adultos)</t>
  </si>
  <si>
    <t>Principales: Nefrología pediátrica y de adultos, Pediatría, Anatomía patológica, Urología, Cirugía pediátrica.</t>
  </si>
  <si>
    <t>Apoyo: Medicina intensiva pediátrica y de adultos, Anestesia infantil y de adultos, Radiología vascular intervencionista, Cirugía general y digestiva, Angiología y Cirugía vascular, Biobanco, Bioquímica, Inmunología, Radiología, Genética.</t>
  </si>
  <si>
    <t>63 pacientes nuevos: 41 adultos y 22 niños</t>
  </si>
  <si>
    <t>68-Coagulopatías congénitas</t>
  </si>
  <si>
    <t>Principales: Hematología clínica, Traumatología y C. ortopédica (infantil y adultos), Pediatría, Psicología/Psiquiatría, Rehabilitación, Genética.</t>
  </si>
  <si>
    <t>Apoyo: Ginecología, Enfermedades infecciosas, Obstetricia, Farmacia, Trabajo social.</t>
  </si>
  <si>
    <t>457 pacientes con hemofilia que han recibido tratamiento</t>
  </si>
  <si>
    <t>71-Patología compleja hipotálamo-hipofisaria (niños y adultos)</t>
  </si>
  <si>
    <t>Principales: Endocrinología infantil y adultos, Neurocirugía infantil y adultos, Otorrinolaringología, Radiología vascular, Oncología radioterápica, Análisis clínicos, Anatomía patológica.</t>
  </si>
  <si>
    <t>Apoyo: Pediatría, Neurofisiología, Oftalmología, Medicina intensiva pediátrica y de adultos, Anestesia infantil y de adultos, Oncología médica, Ginecología, Andrología, Neurología, Psiquiatría/Psicología, Radiología, Radiología intervencionista, Genética, Farmacia, Trabajo social.</t>
  </si>
  <si>
    <t>36 intervenciones</t>
  </si>
  <si>
    <t>73-Enfermedades autoinmunes sistémicas (adultos)</t>
  </si>
  <si>
    <t>Principales: Reumatología, Medicina interna, Dermatología, Nefrología, Neurología, Oftalmología, Inmunología.</t>
  </si>
  <si>
    <t>Apoyo: Angiología y Cirugía vascular, Cardiología, Cirugía cardiaca, Digestivo, Ginecología, Hematología clínica, Enfermedades infecciosas, Medicina intensiva, Neumología, Obstetricia, Otorrinolaringología, Psicología/Psiquiatría, Rehabilitación, Anatomía patológica, Banco de tejidos, Nutrición y Dietética, Farmacia, Genética, Neurofisiología clínica, Radiología.</t>
  </si>
  <si>
    <t>1.132 pacientes atendidos</t>
  </si>
  <si>
    <t>74-Angioedema hereditario</t>
  </si>
  <si>
    <t>Principales: Alergología, Pediatría, Inmunología, Genética.</t>
  </si>
  <si>
    <t>Apoyo: Anestesia y Reanimación (infantil y adultos), Cirugía general y digestiva, Cirugía maxilofacial (infantil y adultos), Cirugía pediátrica, Medicina intensiva (infantil y adultos), Obstetricia, Banco de tejidos, Farmacia, Radiología.</t>
  </si>
  <si>
    <t>160 pacientes con angioedema hereditario: 21 &lt; 14 años y 139 &gt;= 14 años.</t>
  </si>
  <si>
    <t>8 pacientes con déficit de C1 inhibidor.</t>
  </si>
  <si>
    <t>75-Inmunodeficiencias primarias</t>
  </si>
  <si>
    <t>Principales: Inmunología, Pediatría, Genética.</t>
  </si>
  <si>
    <t>Apoyo: Alergología, Dermatología, Digestivo, Gastroenterología pediátrica, Hematología clínica, Enfermedades infecciosas, Medicina intensiva (infantil y adultos), Medicina interna, Neumología, Psicología/Psiquiatría, Rehabilitación, Reumatología, Anatomía patológica, Nutrición y Dietética, Farmacia, Microbiología y Parasitología, Radiología, Trabajo social.</t>
  </si>
  <si>
    <t>149 pacientes atendidos</t>
  </si>
  <si>
    <t>76-Enfermedades autoinflamatorias (adultos)</t>
  </si>
  <si>
    <t>Principales: Inmunología, Reumatología</t>
  </si>
  <si>
    <t>Apoyo: Medicina interna, Genética, Dermatología, Oftalmología, Otorrinolaringología, Medicina intensiva, Alergología, Nefrología, Aparato digestivo, Radiología, Análisis clínicos, Microbiología, Anatomía patológica, Farmacia, Hematología.</t>
  </si>
  <si>
    <t>140 pacientes atendidos</t>
  </si>
  <si>
    <t>77-Cirugía vitreorretiniana pediátrica</t>
  </si>
  <si>
    <t>Apoyo: Oftalmología, Pediatría, Neonatología, Anestesia infantil, Psiquiatría/psicología, Farmacia, Trabajo social.</t>
  </si>
  <si>
    <t>31 intervenciones quirúrgicas</t>
  </si>
  <si>
    <t>78-Catarata compleja en niños</t>
  </si>
  <si>
    <t>Apoyo: Anestesia pediátrica, Pediatría, Medicina intensiva pediátrica, Neonatología, Psicología/Psiquiatría, Farmacia, Genética, Radiología, Trabajo social.</t>
  </si>
  <si>
    <t>38 intervenciones quirúrgicas.</t>
  </si>
  <si>
    <t>4 implantes secundarios.</t>
  </si>
  <si>
    <t>83-Hepatopatías complejas pediátricas</t>
  </si>
  <si>
    <t>Principal: Pediatría, Gastroenterología pediátrica, Hepatología, Nutrición pediátrica, Cirugía pediátrica, Radiología intervencionista, Anestesia infantil.</t>
  </si>
  <si>
    <t>Apoyo: Medicina intensiva pediátrica, Neonatología, Inmunología, Genética, Anatomía patológica, Microbiología, Radiología, Oftalmología, Reumatología, Endocrinología, Psiquiatría/psicología, Trabajo social.</t>
  </si>
  <si>
    <t>43 pacientes nuevos</t>
  </si>
  <si>
    <t>CATEGORÍA PROFESIONAL</t>
  </si>
  <si>
    <t>Director Gerente</t>
  </si>
  <si>
    <t>Director Médico</t>
  </si>
  <si>
    <t>Subdirector Gerente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</si>
  <si>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</si>
  <si>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</si>
  <si>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</si>
  <si>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</si>
  <si>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</si>
  <si>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</si>
  <si>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</t>
  </si>
  <si>
    <t>ÁREA ENFERMERÍA</t>
  </si>
  <si>
    <t>Enfermeras/os</t>
  </si>
  <si>
    <t>ENFERMERO/A ESPECIALISTA OBSTETRICO GINECOLOGICO (MATRONA)</t>
  </si>
  <si>
    <t>ENFERMERO/A ESPECIALISTA EN SALUD MENTAL</t>
  </si>
  <si>
    <t>ENFERMERO/A ESPECIALISTA PEDIATRICA</t>
  </si>
  <si>
    <t>ENFERMERO/A ESPECIALISTA GERIATRICA</t>
  </si>
  <si>
    <t>ENFERMERO/A ESPECIALISTA DEL TRABAJO</t>
  </si>
  <si>
    <t>Fisioterapeutas/logopedas</t>
  </si>
  <si>
    <t>63/12</t>
  </si>
  <si>
    <t>61/12</t>
  </si>
  <si>
    <t>Terapeutas ocupacionales</t>
  </si>
  <si>
    <t>Óptico Optometrista</t>
  </si>
  <si>
    <t>Técnicos superiores especialistas</t>
  </si>
  <si>
    <t xml:space="preserve">Técnicos en Farmacia </t>
  </si>
  <si>
    <t>Técnico en Cuidados Auxiliares Enfermería</t>
  </si>
  <si>
    <t>PERSONAL NO SANITARIO</t>
  </si>
  <si>
    <t>Grupo Técnico Función Administrativa Y resto Grupo A1</t>
  </si>
  <si>
    <t>Grupo Gestión Función Administrativa y Resto Grupo A2</t>
  </si>
  <si>
    <t>Grupo Administrativo y resto de la categoría C</t>
  </si>
  <si>
    <t>Auxiliares Administrativos y  resto de la categoría  D</t>
  </si>
  <si>
    <t>Celadores y resto  Personal de Gestion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</si>
  <si>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</si>
  <si>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</si>
  <si>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</si>
  <si>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</si>
  <si>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</si>
  <si>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</si>
  <si>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</si>
  <si>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</si>
  <si>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</si>
  <si>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</si>
  <si>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</si>
  <si>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</si>
  <si>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</si>
  <si>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</si>
  <si>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</si>
  <si>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</si>
  <si>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Geriátrico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</si>
  <si>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</si>
  <si>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</si>
  <si>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</si>
  <si>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</si>
  <si>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</si>
  <si>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</si>
  <si>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</si>
  <si>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</si>
  <si>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</si>
  <si>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</si>
  <si>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</si>
  <si>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</si>
  <si>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</si>
  <si>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</si>
  <si>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</si>
  <si>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</si>
  <si>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</si>
  <si>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</si>
  <si>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</si>
  <si>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</si>
  <si>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</si>
  <si>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</si>
  <si>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</si>
  <si>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</si>
  <si>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</si>
  <si>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</si>
  <si>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</si>
  <si>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</si>
  <si>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Radiología Intervencionista</t>
  </si>
  <si>
    <t>OTROS EQUIPOS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</si>
  <si>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</si>
  <si>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</si>
  <si>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</si>
  <si>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</si>
  <si>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</si>
  <si>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</si>
  <si>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</si>
  <si>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</si>
  <si>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</si>
  <si>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</si>
  <si>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</si>
  <si>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</si>
  <si>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</si>
  <si>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Mesas Prona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</si>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</sst>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8"/>
      <color rgb="FF595959"/>
      <name val="Montserrat ExtraBold"/>
    </font>
    <font>
      <sz val="8"/>
      <color rgb="FF595959"/>
      <name val="Montserrat SemiBold"/>
    </font>
    <font>
      <sz val="8"/>
      <color rgb="FF31849B"/>
      <name val="Montserrat Medium"/>
    </font>
    <font>
      <sz val="8"/>
      <color rgb="FF7F7F7F"/>
      <name val="Montserrat SemiBold"/>
    </font>
    <font>
      <sz val="8"/>
      <name val="Montserrat Medium"/>
    </font>
    <font>
      <sz val="8"/>
      <color rgb="FF30849B"/>
      <name val="Montserrat Medium"/>
    </font>
    <font>
      <sz val="10"/>
      <color theme="1"/>
      <name val="Times New Roman"/>
      <family val="1"/>
    </font>
    <font>
      <vertAlign val="superscript"/>
      <sz val="9"/>
      <color rgb="FF31849B"/>
      <name val="Montserrat Medium"/>
    </font>
    <font>
      <b/>
      <sz val="9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right"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10" fontId="12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0" xfId="0" applyFont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11" fillId="0" borderId="4" xfId="0" applyFont="1" applyBorder="1" applyAlignment="1">
      <alignment horizontal="justify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justify" vertical="center" wrapText="1"/>
    </xf>
    <xf numFmtId="3" fontId="12" fillId="2" borderId="0" xfId="0" applyNumberFormat="1" applyFont="1" applyFill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justify" vertical="center" wrapText="1"/>
    </xf>
    <xf numFmtId="0" fontId="16" fillId="4" borderId="2" xfId="0" applyFont="1" applyFill="1" applyBorder="1" applyAlignment="1">
      <alignment horizontal="justify" vertical="center" wrapText="1"/>
    </xf>
    <xf numFmtId="3" fontId="17" fillId="4" borderId="2" xfId="0" applyNumberFormat="1" applyFont="1" applyFill="1" applyBorder="1" applyAlignment="1">
      <alignment horizontal="right" vertical="center" wrapText="1"/>
    </xf>
    <xf numFmtId="0" fontId="15" fillId="0" borderId="5" xfId="0" applyFont="1" applyBorder="1" applyAlignment="1">
      <alignment horizontal="justify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18" fillId="5" borderId="4" xfId="0" applyFont="1" applyFill="1" applyBorder="1" applyAlignment="1">
      <alignment horizontal="justify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justify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9" fillId="4" borderId="2" xfId="0" applyFont="1" applyFill="1" applyBorder="1" applyAlignment="1">
      <alignment horizontal="left" vertical="center" wrapText="1"/>
    </xf>
    <xf numFmtId="3" fontId="19" fillId="4" borderId="2" xfId="0" applyNumberFormat="1" applyFont="1" applyFill="1" applyBorder="1" applyAlignment="1">
      <alignment horizontal="right" vertical="center" wrapText="1"/>
    </xf>
    <xf numFmtId="0" fontId="12" fillId="2" borderId="4" xfId="0" applyFont="1" applyFill="1" applyBorder="1" applyAlignment="1">
      <alignment horizontal="justify" vertical="center" wrapText="1"/>
    </xf>
    <xf numFmtId="0" fontId="12" fillId="2" borderId="0" xfId="0" applyFont="1" applyFill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17" fontId="21" fillId="2" borderId="4" xfId="0" applyNumberFormat="1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right" vertical="center" wrapText="1"/>
    </xf>
    <xf numFmtId="0" fontId="22" fillId="0" borderId="4" xfId="0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3" fontId="10" fillId="2" borderId="4" xfId="0" applyNumberFormat="1" applyFont="1" applyFill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0" fontId="22" fillId="3" borderId="4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right" vertical="center" wrapText="1"/>
    </xf>
    <xf numFmtId="3" fontId="10" fillId="3" borderId="4" xfId="0" applyNumberFormat="1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23" fillId="4" borderId="0" xfId="0" applyFont="1" applyFill="1" applyAlignment="1">
      <alignment horizontal="left" vertical="center" wrapText="1"/>
    </xf>
    <xf numFmtId="0" fontId="23" fillId="4" borderId="0" xfId="0" applyFont="1" applyFill="1" applyAlignment="1">
      <alignment horizontal="justify" vertical="center" wrapText="1"/>
    </xf>
    <xf numFmtId="0" fontId="10" fillId="4" borderId="0" xfId="0" applyFont="1" applyFill="1" applyAlignment="1">
      <alignment horizontal="right" vertical="center" wrapText="1"/>
    </xf>
    <xf numFmtId="3" fontId="10" fillId="4" borderId="0" xfId="0" applyNumberFormat="1" applyFont="1" applyFill="1" applyAlignment="1">
      <alignment horizontal="right" vertical="center" wrapText="1"/>
    </xf>
    <xf numFmtId="0" fontId="21" fillId="5" borderId="4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vertical="center" wrapText="1"/>
    </xf>
    <xf numFmtId="3" fontId="10" fillId="4" borderId="6" xfId="0" applyNumberFormat="1" applyFont="1" applyFill="1" applyBorder="1" applyAlignment="1">
      <alignment horizontal="right" vertical="center" wrapText="1"/>
    </xf>
    <xf numFmtId="0" fontId="8" fillId="6" borderId="7" xfId="0" applyFont="1" applyFill="1" applyBorder="1" applyAlignment="1">
      <alignment horizontal="center"/>
    </xf>
    <xf numFmtId="0" fontId="0" fillId="0" borderId="7" xfId="0" applyBorder="1"/>
    <xf numFmtId="49" fontId="8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3" fontId="0" fillId="0" borderId="7" xfId="0" applyNumberFormat="1" applyFont="1" applyBorder="1"/>
    <xf numFmtId="10" fontId="0" fillId="0" borderId="7" xfId="1" applyNumberFormat="1" applyFont="1" applyBorder="1"/>
    <xf numFmtId="49" fontId="8" fillId="0" borderId="7" xfId="0" applyNumberFormat="1" applyFont="1" applyFill="1" applyBorder="1"/>
    <xf numFmtId="3" fontId="8" fillId="0" borderId="7" xfId="0" applyNumberFormat="1" applyFont="1" applyBorder="1"/>
    <xf numFmtId="10" fontId="8" fillId="0" borderId="7" xfId="1" applyNumberFormat="1" applyFont="1" applyBorder="1"/>
    <xf numFmtId="0" fontId="24" fillId="5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17" fillId="5" borderId="1" xfId="0" applyFont="1" applyFill="1" applyBorder="1" applyAlignment="1">
      <alignment horizontal="justify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26" fillId="5" borderId="2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justify" vertical="center" wrapText="1"/>
    </xf>
    <xf numFmtId="0" fontId="12" fillId="4" borderId="0" xfId="0" applyFont="1" applyFill="1" applyAlignment="1">
      <alignment horizontal="center" vertical="center" wrapText="1"/>
    </xf>
    <xf numFmtId="0" fontId="18" fillId="5" borderId="1" xfId="0" applyFont="1" applyFill="1" applyBorder="1" applyAlignment="1">
      <alignment horizontal="justify" vertical="center" wrapText="1"/>
    </xf>
    <xf numFmtId="0" fontId="18" fillId="5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justify" vertical="center" wrapText="1"/>
    </xf>
    <xf numFmtId="0" fontId="28" fillId="5" borderId="2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justify" vertical="center"/>
    </xf>
    <xf numFmtId="0" fontId="18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Pirámide de Población-HU La Paz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'[1]HU LA PAZ'!$B$5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'[1]HU LA PAZ'!$A$6:$A$25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LA PAZ'!$D$6:$D$25</c:f>
              <c:numCache>
                <c:formatCode>0.00%</c:formatCode>
                <c:ptCount val="20"/>
                <c:pt idx="0">
                  <c:v>-4.1821330462677268E-2</c:v>
                </c:pt>
                <c:pt idx="1">
                  <c:v>-5.1088557099293254E-2</c:v>
                </c:pt>
                <c:pt idx="2">
                  <c:v>-5.6856271579424883E-2</c:v>
                </c:pt>
                <c:pt idx="3">
                  <c:v>-5.5459346973750059E-2</c:v>
                </c:pt>
                <c:pt idx="4">
                  <c:v>-5.1679009767671279E-2</c:v>
                </c:pt>
                <c:pt idx="5">
                  <c:v>-5.8973260414829004E-2</c:v>
                </c:pt>
                <c:pt idx="6">
                  <c:v>-6.9223374725025474E-2</c:v>
                </c:pt>
                <c:pt idx="7">
                  <c:v>-7.2301649307118201E-2</c:v>
                </c:pt>
                <c:pt idx="8">
                  <c:v>-8.1036028413734501E-2</c:v>
                </c:pt>
                <c:pt idx="9">
                  <c:v>-8.9075545538662051E-2</c:v>
                </c:pt>
                <c:pt idx="10">
                  <c:v>-8.2537362332720077E-2</c:v>
                </c:pt>
                <c:pt idx="11">
                  <c:v>-6.9677015189754929E-2</c:v>
                </c:pt>
                <c:pt idx="12">
                  <c:v>-5.9293688997058537E-2</c:v>
                </c:pt>
                <c:pt idx="13">
                  <c:v>-4.7135404478079443E-2</c:v>
                </c:pt>
                <c:pt idx="14">
                  <c:v>-3.6651269293220955E-2</c:v>
                </c:pt>
                <c:pt idx="15">
                  <c:v>-3.2971741079304277E-2</c:v>
                </c:pt>
                <c:pt idx="16">
                  <c:v>-2.3373284897012812E-2</c:v>
                </c:pt>
                <c:pt idx="17">
                  <c:v>-1.2496714706951861E-2</c:v>
                </c:pt>
                <c:pt idx="18">
                  <c:v>-6.5921880231716665E-3</c:v>
                </c:pt>
                <c:pt idx="19">
                  <c:v>-1.7569567205394721E-3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6-4AC9-BCE4-83FA54A1C951}"/>
            </c:ext>
          </c:extLst>
        </c:ser>
        <c:ser>
          <c:idx val="1"/>
          <c:order val="1"/>
          <c:tx>
            <c:strRef>
              <c:f>'[1]HU LA PAZ'!$C$5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'[1]HU LA PAZ'!$A$6:$A$25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LA PAZ'!$E$6:$E$25</c:f>
              <c:numCache>
                <c:formatCode>0.00%</c:formatCode>
                <c:ptCount val="20"/>
                <c:pt idx="0">
                  <c:v>3.4883383194400069E-2</c:v>
                </c:pt>
                <c:pt idx="1">
                  <c:v>4.3835784432374514E-2</c:v>
                </c:pt>
                <c:pt idx="2">
                  <c:v>4.8415257163695977E-2</c:v>
                </c:pt>
                <c:pt idx="3">
                  <c:v>4.7489035406198261E-2</c:v>
                </c:pt>
                <c:pt idx="4">
                  <c:v>4.6427269001261859E-2</c:v>
                </c:pt>
                <c:pt idx="5">
                  <c:v>5.6841616079467888E-2</c:v>
                </c:pt>
                <c:pt idx="6">
                  <c:v>6.710105498917257E-2</c:v>
                </c:pt>
                <c:pt idx="7">
                  <c:v>7.2280796873436803E-2</c:v>
                </c:pt>
                <c:pt idx="8">
                  <c:v>7.9561480793000738E-2</c:v>
                </c:pt>
                <c:pt idx="9">
                  <c:v>8.4996175704590129E-2</c:v>
                </c:pt>
                <c:pt idx="10">
                  <c:v>7.9900342411597464E-2</c:v>
                </c:pt>
                <c:pt idx="11">
                  <c:v>6.9001907306824678E-2</c:v>
                </c:pt>
                <c:pt idx="12">
                  <c:v>6.2234356695421496E-2</c:v>
                </c:pt>
                <c:pt idx="13">
                  <c:v>5.2743004121202731E-2</c:v>
                </c:pt>
                <c:pt idx="14">
                  <c:v>4.367764901036271E-2</c:v>
                </c:pt>
                <c:pt idx="15">
                  <c:v>4.0040534304091192E-2</c:v>
                </c:pt>
                <c:pt idx="16">
                  <c:v>3.0804134757197583E-2</c:v>
                </c:pt>
                <c:pt idx="17">
                  <c:v>2.0738331058119609E-2</c:v>
                </c:pt>
                <c:pt idx="18">
                  <c:v>1.3612555307057034E-2</c:v>
                </c:pt>
                <c:pt idx="19">
                  <c:v>5.4153313905267201E-3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96-4AC9-BCE4-83FA54A1C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1657344"/>
        <c:axId val="481658520"/>
      </c:barChart>
      <c:catAx>
        <c:axId val="48165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1658520"/>
        <c:crosses val="autoZero"/>
        <c:auto val="1"/>
        <c:lblAlgn val="ctr"/>
        <c:lblOffset val="200"/>
        <c:noMultiLvlLbl val="0"/>
      </c:catAx>
      <c:valAx>
        <c:axId val="481658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165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269466316710417"/>
          <c:y val="0.89409667541557303"/>
          <c:w val="0.2779440069991250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61912</xdr:colOff>
      <xdr:row>4</xdr:row>
      <xdr:rowOff>146050</xdr:rowOff>
    </xdr:from>
    <xdr:to>
      <xdr:col>13</xdr:col>
      <xdr:colOff>61912</xdr:colOff>
      <xdr:row>22</xdr:row>
      <xdr:rowOff>138112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4400497G\Documents\OneDrive%20-%20Madrid%20Digital\Memorias\hospitales\Modelo%20para%202024\Fuentes%202024%20EPB\Tablas%20Maestras\Poblaci&#243;n\Pir&#225;mides%20poblaci&#243;n%20Memoria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HG VILLALBA"/>
      <sheetName val="HU REY JUAN CARLOS"/>
      <sheetName val="HU TORREJÓN"/>
      <sheetName val="HU PTA HIERRO"/>
      <sheetName val="HU TAJO"/>
      <sheetName val="HU INFANTA CRISTINA"/>
      <sheetName val="HU SURESTE"/>
      <sheetName val="HU INFANTA LEONOR"/>
      <sheetName val="HU HENARES"/>
      <sheetName val="HU INFANTA SOFÍA"/>
      <sheetName val="HU INFANTA ELENA"/>
      <sheetName val="H GOMEZ ULLA"/>
      <sheetName val="H EL ESCORIAL"/>
      <sheetName val="HU RAMÓN Y CAJAL"/>
      <sheetName val="HU GETAFE"/>
      <sheetName val="HU 12 OCTUBRE"/>
      <sheetName val="HU P ASTURIAS"/>
      <sheetName val="HU F JIMÉNEZ DÍAZ"/>
      <sheetName val="HU FUENLABRADA"/>
      <sheetName val="HGU G MARAÑÓN"/>
      <sheetName val="HU DE LA PRINCESA"/>
      <sheetName val="HU CLÍNICO"/>
      <sheetName val="HU LA PAZ"/>
      <sheetName val="HU MÓSTOLES"/>
      <sheetName val="HU SEVERO OCHOA"/>
      <sheetName val="HU F ALCORC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">
          <cell r="B5" t="str">
            <v>Hombres</v>
          </cell>
          <cell r="C5" t="str">
            <v>Mujeres</v>
          </cell>
        </row>
        <row r="6">
          <cell r="A6" t="str">
            <v>00-04 años</v>
          </cell>
          <cell r="D6">
            <v>-4.1821330462677268E-2</v>
          </cell>
          <cell r="E6">
            <v>3.4883383194400069E-2</v>
          </cell>
        </row>
        <row r="7">
          <cell r="A7" t="str">
            <v>05-09 años</v>
          </cell>
          <cell r="D7">
            <v>-5.1088557099293254E-2</v>
          </cell>
          <cell r="E7">
            <v>4.3835784432374514E-2</v>
          </cell>
        </row>
        <row r="8">
          <cell r="A8" t="str">
            <v>10-14 años</v>
          </cell>
          <cell r="D8">
            <v>-5.6856271579424883E-2</v>
          </cell>
          <cell r="E8">
            <v>4.8415257163695977E-2</v>
          </cell>
        </row>
        <row r="9">
          <cell r="A9" t="str">
            <v>15-19 años</v>
          </cell>
          <cell r="D9">
            <v>-5.5459346973750059E-2</v>
          </cell>
          <cell r="E9">
            <v>4.7489035406198261E-2</v>
          </cell>
        </row>
        <row r="10">
          <cell r="A10" t="str">
            <v>20-24 años</v>
          </cell>
          <cell r="D10">
            <v>-5.1679009767671279E-2</v>
          </cell>
          <cell r="E10">
            <v>4.6427269001261859E-2</v>
          </cell>
        </row>
        <row r="11">
          <cell r="A11" t="str">
            <v>25-29 años</v>
          </cell>
          <cell r="D11">
            <v>-5.8973260414829004E-2</v>
          </cell>
          <cell r="E11">
            <v>5.6841616079467888E-2</v>
          </cell>
        </row>
        <row r="12">
          <cell r="A12" t="str">
            <v>30-34 años</v>
          </cell>
          <cell r="D12">
            <v>-6.9223374725025474E-2</v>
          </cell>
          <cell r="E12">
            <v>6.710105498917257E-2</v>
          </cell>
        </row>
        <row r="13">
          <cell r="A13" t="str">
            <v>35-39 años</v>
          </cell>
          <cell r="D13">
            <v>-7.2301649307118201E-2</v>
          </cell>
          <cell r="E13">
            <v>7.2280796873436803E-2</v>
          </cell>
        </row>
        <row r="14">
          <cell r="A14" t="str">
            <v>40-44 años</v>
          </cell>
          <cell r="D14">
            <v>-8.1036028413734501E-2</v>
          </cell>
          <cell r="E14">
            <v>7.9561480793000738E-2</v>
          </cell>
        </row>
        <row r="15">
          <cell r="A15" t="str">
            <v>45-49 años</v>
          </cell>
          <cell r="D15">
            <v>-8.9075545538662051E-2</v>
          </cell>
          <cell r="E15">
            <v>8.4996175704590129E-2</v>
          </cell>
        </row>
        <row r="16">
          <cell r="A16" t="str">
            <v>50-54 años</v>
          </cell>
          <cell r="D16">
            <v>-8.2537362332720077E-2</v>
          </cell>
          <cell r="E16">
            <v>7.9900342411597464E-2</v>
          </cell>
        </row>
        <row r="17">
          <cell r="A17" t="str">
            <v>55-59 años</v>
          </cell>
          <cell r="D17">
            <v>-6.9677015189754929E-2</v>
          </cell>
          <cell r="E17">
            <v>6.9001907306824678E-2</v>
          </cell>
        </row>
        <row r="18">
          <cell r="A18" t="str">
            <v>60-64 años</v>
          </cell>
          <cell r="D18">
            <v>-5.9293688997058537E-2</v>
          </cell>
          <cell r="E18">
            <v>6.2234356695421496E-2</v>
          </cell>
        </row>
        <row r="19">
          <cell r="A19" t="str">
            <v>65-69 años</v>
          </cell>
          <cell r="D19">
            <v>-4.7135404478079443E-2</v>
          </cell>
          <cell r="E19">
            <v>5.2743004121202731E-2</v>
          </cell>
        </row>
        <row r="20">
          <cell r="A20" t="str">
            <v>70-74 años</v>
          </cell>
          <cell r="D20">
            <v>-3.6651269293220955E-2</v>
          </cell>
          <cell r="E20">
            <v>4.367764901036271E-2</v>
          </cell>
        </row>
        <row r="21">
          <cell r="A21" t="str">
            <v>75-79 años</v>
          </cell>
          <cell r="D21">
            <v>-3.2971741079304277E-2</v>
          </cell>
          <cell r="E21">
            <v>4.0040534304091192E-2</v>
          </cell>
        </row>
        <row r="22">
          <cell r="A22" t="str">
            <v>80-84 años</v>
          </cell>
          <cell r="D22">
            <v>-2.3373284897012812E-2</v>
          </cell>
          <cell r="E22">
            <v>3.0804134757197583E-2</v>
          </cell>
        </row>
        <row r="23">
          <cell r="A23" t="str">
            <v>85-89 años</v>
          </cell>
          <cell r="D23">
            <v>-1.2496714706951861E-2</v>
          </cell>
          <cell r="E23">
            <v>2.0738331058119609E-2</v>
          </cell>
        </row>
        <row r="24">
          <cell r="A24" t="str">
            <v>90-94 años</v>
          </cell>
          <cell r="D24">
            <v>-6.5921880231716665E-3</v>
          </cell>
          <cell r="E24">
            <v>1.3612555307057034E-2</v>
          </cell>
        </row>
        <row r="25">
          <cell r="A25" t="str">
            <v>95 y más años</v>
          </cell>
          <cell r="D25">
            <v>-1.7569567205394721E-3</v>
          </cell>
          <cell r="E25">
            <v>5.4153313905267201E-3</v>
          </cell>
        </row>
      </sheetData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I14" sqref="I14"/>
    </sheetView>
  </sheetViews>
  <sheetFormatPr baseColWidth="10" defaultColWidth="11.42578125" defaultRowHeight="15" x14ac:dyDescent="0.25"/>
  <cols>
    <col min="1" max="3" width="11.42578125" style="2"/>
    <col min="4" max="4" width="69.28515625" style="2" customWidth="1"/>
    <col min="5" max="259" width="11.42578125" style="2"/>
    <col min="260" max="260" width="69.28515625" style="2" customWidth="1"/>
    <col min="261" max="515" width="11.42578125" style="2"/>
    <col min="516" max="516" width="69.28515625" style="2" customWidth="1"/>
    <col min="517" max="771" width="11.42578125" style="2"/>
    <col min="772" max="772" width="69.28515625" style="2" customWidth="1"/>
    <col min="773" max="1027" width="11.42578125" style="2"/>
    <col min="1028" max="1028" width="69.28515625" style="2" customWidth="1"/>
    <col min="1029" max="1283" width="11.42578125" style="2"/>
    <col min="1284" max="1284" width="69.28515625" style="2" customWidth="1"/>
    <col min="1285" max="1539" width="11.42578125" style="2"/>
    <col min="1540" max="1540" width="69.28515625" style="2" customWidth="1"/>
    <col min="1541" max="1795" width="11.42578125" style="2"/>
    <col min="1796" max="1796" width="69.28515625" style="2" customWidth="1"/>
    <col min="1797" max="2051" width="11.42578125" style="2"/>
    <col min="2052" max="2052" width="69.28515625" style="2" customWidth="1"/>
    <col min="2053" max="2307" width="11.42578125" style="2"/>
    <col min="2308" max="2308" width="69.28515625" style="2" customWidth="1"/>
    <col min="2309" max="2563" width="11.42578125" style="2"/>
    <col min="2564" max="2564" width="69.28515625" style="2" customWidth="1"/>
    <col min="2565" max="2819" width="11.42578125" style="2"/>
    <col min="2820" max="2820" width="69.28515625" style="2" customWidth="1"/>
    <col min="2821" max="3075" width="11.42578125" style="2"/>
    <col min="3076" max="3076" width="69.28515625" style="2" customWidth="1"/>
    <col min="3077" max="3331" width="11.42578125" style="2"/>
    <col min="3332" max="3332" width="69.28515625" style="2" customWidth="1"/>
    <col min="3333" max="3587" width="11.42578125" style="2"/>
    <col min="3588" max="3588" width="69.28515625" style="2" customWidth="1"/>
    <col min="3589" max="3843" width="11.42578125" style="2"/>
    <col min="3844" max="3844" width="69.28515625" style="2" customWidth="1"/>
    <col min="3845" max="4099" width="11.42578125" style="2"/>
    <col min="4100" max="4100" width="69.28515625" style="2" customWidth="1"/>
    <col min="4101" max="4355" width="11.42578125" style="2"/>
    <col min="4356" max="4356" width="69.28515625" style="2" customWidth="1"/>
    <col min="4357" max="4611" width="11.42578125" style="2"/>
    <col min="4612" max="4612" width="69.28515625" style="2" customWidth="1"/>
    <col min="4613" max="4867" width="11.42578125" style="2"/>
    <col min="4868" max="4868" width="69.28515625" style="2" customWidth="1"/>
    <col min="4869" max="5123" width="11.42578125" style="2"/>
    <col min="5124" max="5124" width="69.28515625" style="2" customWidth="1"/>
    <col min="5125" max="5379" width="11.42578125" style="2"/>
    <col min="5380" max="5380" width="69.28515625" style="2" customWidth="1"/>
    <col min="5381" max="5635" width="11.42578125" style="2"/>
    <col min="5636" max="5636" width="69.28515625" style="2" customWidth="1"/>
    <col min="5637" max="5891" width="11.42578125" style="2"/>
    <col min="5892" max="5892" width="69.28515625" style="2" customWidth="1"/>
    <col min="5893" max="6147" width="11.42578125" style="2"/>
    <col min="6148" max="6148" width="69.28515625" style="2" customWidth="1"/>
    <col min="6149" max="6403" width="11.42578125" style="2"/>
    <col min="6404" max="6404" width="69.28515625" style="2" customWidth="1"/>
    <col min="6405" max="6659" width="11.42578125" style="2"/>
    <col min="6660" max="6660" width="69.28515625" style="2" customWidth="1"/>
    <col min="6661" max="6915" width="11.42578125" style="2"/>
    <col min="6916" max="6916" width="69.28515625" style="2" customWidth="1"/>
    <col min="6917" max="7171" width="11.42578125" style="2"/>
    <col min="7172" max="7172" width="69.28515625" style="2" customWidth="1"/>
    <col min="7173" max="7427" width="11.42578125" style="2"/>
    <col min="7428" max="7428" width="69.28515625" style="2" customWidth="1"/>
    <col min="7429" max="7683" width="11.42578125" style="2"/>
    <col min="7684" max="7684" width="69.28515625" style="2" customWidth="1"/>
    <col min="7685" max="7939" width="11.42578125" style="2"/>
    <col min="7940" max="7940" width="69.28515625" style="2" customWidth="1"/>
    <col min="7941" max="8195" width="11.42578125" style="2"/>
    <col min="8196" max="8196" width="69.28515625" style="2" customWidth="1"/>
    <col min="8197" max="8451" width="11.42578125" style="2"/>
    <col min="8452" max="8452" width="69.28515625" style="2" customWidth="1"/>
    <col min="8453" max="8707" width="11.42578125" style="2"/>
    <col min="8708" max="8708" width="69.28515625" style="2" customWidth="1"/>
    <col min="8709" max="8963" width="11.42578125" style="2"/>
    <col min="8964" max="8964" width="69.28515625" style="2" customWidth="1"/>
    <col min="8965" max="9219" width="11.42578125" style="2"/>
    <col min="9220" max="9220" width="69.28515625" style="2" customWidth="1"/>
    <col min="9221" max="9475" width="11.42578125" style="2"/>
    <col min="9476" max="9476" width="69.28515625" style="2" customWidth="1"/>
    <col min="9477" max="9731" width="11.42578125" style="2"/>
    <col min="9732" max="9732" width="69.28515625" style="2" customWidth="1"/>
    <col min="9733" max="9987" width="11.42578125" style="2"/>
    <col min="9988" max="9988" width="69.28515625" style="2" customWidth="1"/>
    <col min="9989" max="10243" width="11.42578125" style="2"/>
    <col min="10244" max="10244" width="69.28515625" style="2" customWidth="1"/>
    <col min="10245" max="10499" width="11.42578125" style="2"/>
    <col min="10500" max="10500" width="69.28515625" style="2" customWidth="1"/>
    <col min="10501" max="10755" width="11.42578125" style="2"/>
    <col min="10756" max="10756" width="69.28515625" style="2" customWidth="1"/>
    <col min="10757" max="11011" width="11.42578125" style="2"/>
    <col min="11012" max="11012" width="69.28515625" style="2" customWidth="1"/>
    <col min="11013" max="11267" width="11.42578125" style="2"/>
    <col min="11268" max="11268" width="69.28515625" style="2" customWidth="1"/>
    <col min="11269" max="11523" width="11.42578125" style="2"/>
    <col min="11524" max="11524" width="69.28515625" style="2" customWidth="1"/>
    <col min="11525" max="11779" width="11.42578125" style="2"/>
    <col min="11780" max="11780" width="69.28515625" style="2" customWidth="1"/>
    <col min="11781" max="12035" width="11.42578125" style="2"/>
    <col min="12036" max="12036" width="69.28515625" style="2" customWidth="1"/>
    <col min="12037" max="12291" width="11.42578125" style="2"/>
    <col min="12292" max="12292" width="69.28515625" style="2" customWidth="1"/>
    <col min="12293" max="12547" width="11.42578125" style="2"/>
    <col min="12548" max="12548" width="69.28515625" style="2" customWidth="1"/>
    <col min="12549" max="12803" width="11.42578125" style="2"/>
    <col min="12804" max="12804" width="69.28515625" style="2" customWidth="1"/>
    <col min="12805" max="13059" width="11.42578125" style="2"/>
    <col min="13060" max="13060" width="69.28515625" style="2" customWidth="1"/>
    <col min="13061" max="13315" width="11.42578125" style="2"/>
    <col min="13316" max="13316" width="69.28515625" style="2" customWidth="1"/>
    <col min="13317" max="13571" width="11.42578125" style="2"/>
    <col min="13572" max="13572" width="69.28515625" style="2" customWidth="1"/>
    <col min="13573" max="13827" width="11.42578125" style="2"/>
    <col min="13828" max="13828" width="69.28515625" style="2" customWidth="1"/>
    <col min="13829" max="14083" width="11.42578125" style="2"/>
    <col min="14084" max="14084" width="69.28515625" style="2" customWidth="1"/>
    <col min="14085" max="14339" width="11.42578125" style="2"/>
    <col min="14340" max="14340" width="69.28515625" style="2" customWidth="1"/>
    <col min="14341" max="14595" width="11.42578125" style="2"/>
    <col min="14596" max="14596" width="69.28515625" style="2" customWidth="1"/>
    <col min="14597" max="14851" width="11.42578125" style="2"/>
    <col min="14852" max="14852" width="69.28515625" style="2" customWidth="1"/>
    <col min="14853" max="15107" width="11.42578125" style="2"/>
    <col min="15108" max="15108" width="69.28515625" style="2" customWidth="1"/>
    <col min="15109" max="15363" width="11.42578125" style="2"/>
    <col min="15364" max="15364" width="69.28515625" style="2" customWidth="1"/>
    <col min="15365" max="15619" width="11.42578125" style="2"/>
    <col min="15620" max="15620" width="69.28515625" style="2" customWidth="1"/>
    <col min="15621" max="15875" width="11.42578125" style="2"/>
    <col min="15876" max="15876" width="69.28515625" style="2" customWidth="1"/>
    <col min="15877" max="16131" width="11.42578125" style="2"/>
    <col min="16132" max="16132" width="69.28515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8" t="s">
        <v>1</v>
      </c>
      <c r="B4" s="8"/>
      <c r="C4" s="8"/>
      <c r="D4" s="8"/>
      <c r="E4" s="8"/>
      <c r="F4" s="8"/>
      <c r="G4" s="8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9" t="s">
        <v>2</v>
      </c>
      <c r="B10" s="9"/>
      <c r="C10" s="9"/>
      <c r="D10" s="9"/>
      <c r="E10" s="9"/>
      <c r="F10" s="9"/>
      <c r="G10" s="9"/>
    </row>
    <row r="14" spans="1:7" ht="36" x14ac:dyDescent="0.2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2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opLeftCell="A44" workbookViewId="0">
      <selection activeCell="A66" sqref="A66"/>
    </sheetView>
  </sheetViews>
  <sheetFormatPr baseColWidth="10" defaultColWidth="11.42578125" defaultRowHeight="15" x14ac:dyDescent="0.25"/>
  <cols>
    <col min="1" max="1" width="49.28515625" style="6" customWidth="1"/>
    <col min="2" max="2" width="33" style="2" customWidth="1"/>
    <col min="3" max="16384" width="11.42578125" style="2"/>
  </cols>
  <sheetData>
    <row r="1" spans="1:4" ht="15.75" thickBot="1" x14ac:dyDescent="0.3">
      <c r="A1" s="11" t="s">
        <v>3</v>
      </c>
      <c r="B1"/>
      <c r="C1"/>
      <c r="D1"/>
    </row>
    <row r="2" spans="1:4" ht="15.75" thickBot="1" x14ac:dyDescent="0.3">
      <c r="A2" s="20" t="s">
        <v>4</v>
      </c>
      <c r="B2" s="20"/>
      <c r="C2" s="14">
        <v>50598</v>
      </c>
      <c r="D2"/>
    </row>
    <row r="3" spans="1:4" ht="15.75" thickBot="1" x14ac:dyDescent="0.3">
      <c r="A3" s="20" t="s">
        <v>5</v>
      </c>
      <c r="B3" s="20"/>
      <c r="C3" s="16">
        <v>6.19</v>
      </c>
      <c r="D3"/>
    </row>
    <row r="4" spans="1:4" ht="15.75" thickBot="1" x14ac:dyDescent="0.3">
      <c r="A4" s="20" t="s">
        <v>6</v>
      </c>
      <c r="B4" s="20"/>
      <c r="C4" s="16">
        <v>1.1232</v>
      </c>
      <c r="D4"/>
    </row>
    <row r="5" spans="1:4" ht="15.75" thickBot="1" x14ac:dyDescent="0.3">
      <c r="A5" s="20" t="s">
        <v>7</v>
      </c>
      <c r="B5" s="20"/>
      <c r="C5" s="17">
        <v>49312</v>
      </c>
      <c r="D5"/>
    </row>
    <row r="6" spans="1:4" ht="15.75" thickBot="1" x14ac:dyDescent="0.3">
      <c r="A6" s="20" t="s">
        <v>8</v>
      </c>
      <c r="B6" s="20"/>
      <c r="C6" s="17">
        <v>29737</v>
      </c>
      <c r="D6"/>
    </row>
    <row r="7" spans="1:4" ht="15.75" thickBot="1" x14ac:dyDescent="0.3">
      <c r="A7" s="20" t="s">
        <v>9</v>
      </c>
      <c r="B7" s="20"/>
      <c r="C7" s="17">
        <v>264330</v>
      </c>
      <c r="D7"/>
    </row>
    <row r="8" spans="1:4" ht="15.75" thickBot="1" x14ac:dyDescent="0.3">
      <c r="A8" s="20" t="s">
        <v>10</v>
      </c>
      <c r="B8" s="20"/>
      <c r="C8" s="18">
        <v>0.10630000000000001</v>
      </c>
      <c r="D8"/>
    </row>
    <row r="9" spans="1:4" ht="15.75" thickBot="1" x14ac:dyDescent="0.3">
      <c r="A9" s="20" t="s">
        <v>11</v>
      </c>
      <c r="B9" s="20"/>
      <c r="C9" s="17">
        <v>84360</v>
      </c>
      <c r="D9"/>
    </row>
    <row r="10" spans="1:4" ht="15.75" thickBot="1" x14ac:dyDescent="0.3">
      <c r="A10" s="22" t="s">
        <v>12</v>
      </c>
      <c r="B10" s="19" t="s">
        <v>13</v>
      </c>
      <c r="C10" s="16">
        <v>518</v>
      </c>
      <c r="D10"/>
    </row>
    <row r="11" spans="1:4" ht="27.75" thickBot="1" x14ac:dyDescent="0.3">
      <c r="A11" s="21"/>
      <c r="B11" s="19" t="s">
        <v>14</v>
      </c>
      <c r="C11" s="16">
        <v>10.29</v>
      </c>
      <c r="D11"/>
    </row>
    <row r="12" spans="1:4" ht="15.75" thickBot="1" x14ac:dyDescent="0.3">
      <c r="A12" s="23"/>
      <c r="B12" s="19" t="s">
        <v>15</v>
      </c>
      <c r="C12" s="16">
        <v>511</v>
      </c>
      <c r="D12"/>
    </row>
    <row r="13" spans="1:4" ht="15.75" thickBot="1" x14ac:dyDescent="0.3">
      <c r="A13" s="20" t="s">
        <v>16</v>
      </c>
      <c r="B13" s="20"/>
      <c r="C13" s="17">
        <v>15516</v>
      </c>
      <c r="D13"/>
    </row>
    <row r="14" spans="1:4" ht="15.75" thickBot="1" x14ac:dyDescent="0.3">
      <c r="A14" s="20" t="s">
        <v>17</v>
      </c>
      <c r="B14" s="20"/>
      <c r="C14" s="17">
        <v>5859</v>
      </c>
      <c r="D14"/>
    </row>
    <row r="15" spans="1:4" ht="15.75" thickBot="1" x14ac:dyDescent="0.3">
      <c r="A15" s="20" t="s">
        <v>18</v>
      </c>
      <c r="B15" s="20"/>
      <c r="C15" s="17">
        <v>5235</v>
      </c>
      <c r="D15"/>
    </row>
    <row r="16" spans="1:4" ht="15.75" thickBot="1" x14ac:dyDescent="0.3">
      <c r="A16" s="20" t="s">
        <v>19</v>
      </c>
      <c r="B16" s="20"/>
      <c r="C16" s="18">
        <v>0.26860000000000001</v>
      </c>
      <c r="D16"/>
    </row>
    <row r="17" spans="1:4" x14ac:dyDescent="0.25">
      <c r="A17" s="24"/>
      <c r="B17"/>
      <c r="C17"/>
      <c r="D17"/>
    </row>
    <row r="18" spans="1:4" x14ac:dyDescent="0.25">
      <c r="A18" s="24"/>
      <c r="B18"/>
      <c r="C18"/>
      <c r="D18"/>
    </row>
    <row r="19" spans="1:4" x14ac:dyDescent="0.25">
      <c r="A19" s="11" t="s">
        <v>20</v>
      </c>
      <c r="B19"/>
      <c r="C19"/>
      <c r="D19"/>
    </row>
    <row r="20" spans="1:4" ht="15.75" thickBot="1" x14ac:dyDescent="0.3">
      <c r="A20" s="25" t="s">
        <v>21</v>
      </c>
      <c r="B20" s="26">
        <v>9138</v>
      </c>
      <c r="C20"/>
      <c r="D20"/>
    </row>
    <row r="21" spans="1:4" ht="15.75" thickBot="1" x14ac:dyDescent="0.3">
      <c r="A21" s="27" t="s">
        <v>22</v>
      </c>
      <c r="B21" s="26">
        <v>152091</v>
      </c>
      <c r="C21"/>
      <c r="D21"/>
    </row>
    <row r="22" spans="1:4" x14ac:dyDescent="0.25">
      <c r="A22" s="12" t="s">
        <v>23</v>
      </c>
      <c r="B22" s="28">
        <v>1845</v>
      </c>
      <c r="C22"/>
      <c r="D22"/>
    </row>
    <row r="23" spans="1:4" x14ac:dyDescent="0.25">
      <c r="A23" s="11"/>
      <c r="B23"/>
      <c r="C23"/>
      <c r="D23"/>
    </row>
    <row r="24" spans="1:4" ht="15.75" thickBot="1" x14ac:dyDescent="0.3">
      <c r="A24" s="11" t="s">
        <v>24</v>
      </c>
      <c r="B24"/>
      <c r="C24"/>
      <c r="D24"/>
    </row>
    <row r="25" spans="1:4" ht="15.75" thickBot="1" x14ac:dyDescent="0.3">
      <c r="A25" s="29" t="s">
        <v>25</v>
      </c>
      <c r="B25" s="14">
        <v>291677</v>
      </c>
      <c r="C25"/>
      <c r="D25"/>
    </row>
    <row r="26" spans="1:4" ht="15.75" thickBot="1" x14ac:dyDescent="0.3">
      <c r="A26" s="30" t="s">
        <v>26</v>
      </c>
      <c r="B26" s="17">
        <v>964992</v>
      </c>
      <c r="C26"/>
      <c r="D26"/>
    </row>
    <row r="27" spans="1:4" ht="27.75" thickBot="1" x14ac:dyDescent="0.3">
      <c r="A27" s="30" t="s">
        <v>27</v>
      </c>
      <c r="B27" s="16">
        <v>47.96</v>
      </c>
      <c r="C27"/>
      <c r="D27"/>
    </row>
    <row r="28" spans="1:4" ht="15.75" thickBot="1" x14ac:dyDescent="0.3">
      <c r="A28" s="30" t="s">
        <v>28</v>
      </c>
      <c r="B28" s="16">
        <v>3.31</v>
      </c>
      <c r="C28"/>
      <c r="D28"/>
    </row>
    <row r="29" spans="1:4" ht="15.75" thickBot="1" x14ac:dyDescent="0.3">
      <c r="A29" s="31" t="s">
        <v>29</v>
      </c>
      <c r="B29" s="32">
        <v>1256669</v>
      </c>
      <c r="C29"/>
      <c r="D29"/>
    </row>
    <row r="30" spans="1:4" x14ac:dyDescent="0.25">
      <c r="A30" s="11"/>
      <c r="B30"/>
      <c r="C30"/>
      <c r="D30"/>
    </row>
    <row r="31" spans="1:4" ht="30.75" thickBot="1" x14ac:dyDescent="0.3">
      <c r="A31" s="11" t="s">
        <v>30</v>
      </c>
      <c r="B31"/>
      <c r="C31"/>
      <c r="D31"/>
    </row>
    <row r="32" spans="1:4" ht="15.75" thickBot="1" x14ac:dyDescent="0.3">
      <c r="A32" s="33" t="s">
        <v>31</v>
      </c>
      <c r="B32" s="34">
        <v>9469</v>
      </c>
      <c r="C32"/>
      <c r="D32"/>
    </row>
    <row r="33" spans="1:4" ht="15.75" thickBot="1" x14ac:dyDescent="0.3">
      <c r="A33" s="35" t="s">
        <v>32</v>
      </c>
      <c r="B33" s="26">
        <v>49598</v>
      </c>
      <c r="C33"/>
      <c r="D33"/>
    </row>
    <row r="34" spans="1:4" x14ac:dyDescent="0.25">
      <c r="A34" s="36"/>
      <c r="B34"/>
      <c r="C34"/>
      <c r="D34"/>
    </row>
    <row r="35" spans="1:4" x14ac:dyDescent="0.25">
      <c r="A35"/>
      <c r="B35"/>
      <c r="C35"/>
      <c r="D35"/>
    </row>
    <row r="36" spans="1:4" x14ac:dyDescent="0.25">
      <c r="A36" s="37"/>
      <c r="B36"/>
      <c r="C36"/>
      <c r="D36"/>
    </row>
    <row r="37" spans="1:4" x14ac:dyDescent="0.25">
      <c r="A37" s="11" t="s">
        <v>33</v>
      </c>
      <c r="B37"/>
      <c r="C37"/>
      <c r="D37"/>
    </row>
    <row r="38" spans="1:4" ht="27.75" thickBot="1" x14ac:dyDescent="0.3">
      <c r="A38" s="38"/>
      <c r="B38" s="39" t="s">
        <v>34</v>
      </c>
      <c r="C38" s="39" t="s">
        <v>5</v>
      </c>
      <c r="D38" s="39" t="s">
        <v>6</v>
      </c>
    </row>
    <row r="39" spans="1:4" ht="15.75" thickBot="1" x14ac:dyDescent="0.3">
      <c r="A39" s="25" t="s">
        <v>35</v>
      </c>
      <c r="B39" s="26">
        <v>29816</v>
      </c>
      <c r="C39" s="40">
        <v>6.5</v>
      </c>
      <c r="D39" s="41">
        <v>0.78790000000000004</v>
      </c>
    </row>
    <row r="40" spans="1:4" x14ac:dyDescent="0.25">
      <c r="A40" s="42" t="s">
        <v>36</v>
      </c>
      <c r="B40" s="28">
        <v>20781</v>
      </c>
      <c r="C40" s="43">
        <v>5.75</v>
      </c>
      <c r="D40" s="44">
        <v>1.6043000000000001</v>
      </c>
    </row>
    <row r="41" spans="1:4" x14ac:dyDescent="0.25">
      <c r="A41" s="11"/>
      <c r="B41"/>
      <c r="C41"/>
      <c r="D41"/>
    </row>
    <row r="42" spans="1:4" ht="15.75" thickBot="1" x14ac:dyDescent="0.3">
      <c r="A42" s="11" t="s">
        <v>37</v>
      </c>
      <c r="B42"/>
      <c r="C42"/>
      <c r="D42"/>
    </row>
    <row r="43" spans="1:4" ht="15.75" thickBot="1" x14ac:dyDescent="0.3">
      <c r="A43" s="13" t="s">
        <v>38</v>
      </c>
      <c r="B43" s="45">
        <v>18</v>
      </c>
      <c r="C43"/>
      <c r="D43"/>
    </row>
    <row r="44" spans="1:4" ht="15.75" thickBot="1" x14ac:dyDescent="0.3">
      <c r="A44" s="15" t="s">
        <v>39</v>
      </c>
      <c r="B44" s="17">
        <v>1270</v>
      </c>
      <c r="C44"/>
      <c r="D44"/>
    </row>
    <row r="45" spans="1:4" ht="15.75" thickBot="1" x14ac:dyDescent="0.3">
      <c r="A45" s="15" t="s">
        <v>40</v>
      </c>
      <c r="B45" s="17">
        <v>4209</v>
      </c>
      <c r="C45"/>
      <c r="D45"/>
    </row>
    <row r="46" spans="1:4" ht="15.75" thickBot="1" x14ac:dyDescent="0.3">
      <c r="A46" s="15" t="s">
        <v>41</v>
      </c>
      <c r="B46" s="17">
        <v>1781</v>
      </c>
      <c r="C46"/>
      <c r="D46"/>
    </row>
    <row r="47" spans="1:4" ht="15.75" thickBot="1" x14ac:dyDescent="0.3">
      <c r="A47" s="15" t="s">
        <v>42</v>
      </c>
      <c r="B47" s="16">
        <v>640</v>
      </c>
      <c r="C47"/>
      <c r="D47"/>
    </row>
    <row r="48" spans="1:4" ht="15.75" thickBot="1" x14ac:dyDescent="0.3">
      <c r="A48" s="46" t="s">
        <v>29</v>
      </c>
      <c r="B48" s="47">
        <v>7918</v>
      </c>
      <c r="C48"/>
      <c r="D48"/>
    </row>
    <row r="49" spans="1:4" x14ac:dyDescent="0.25">
      <c r="A49" s="36"/>
      <c r="B49"/>
      <c r="C49"/>
      <c r="D49"/>
    </row>
    <row r="50" spans="1:4" x14ac:dyDescent="0.25">
      <c r="A50" s="11" t="s">
        <v>43</v>
      </c>
      <c r="B50"/>
      <c r="C50"/>
      <c r="D50"/>
    </row>
    <row r="51" spans="1:4" ht="25.5" customHeight="1" thickBot="1" x14ac:dyDescent="0.3">
      <c r="A51" s="25" t="s">
        <v>44</v>
      </c>
      <c r="B51" s="48" t="s">
        <v>45</v>
      </c>
      <c r="C51"/>
      <c r="D51"/>
    </row>
    <row r="52" spans="1:4" ht="27.75" customHeight="1" thickBot="1" x14ac:dyDescent="0.3">
      <c r="A52" s="27" t="s">
        <v>46</v>
      </c>
      <c r="B52" s="48" t="s">
        <v>47</v>
      </c>
      <c r="C52"/>
      <c r="D52"/>
    </row>
    <row r="53" spans="1:4" ht="26.25" customHeight="1" thickBot="1" x14ac:dyDescent="0.3">
      <c r="A53" s="25" t="s">
        <v>48</v>
      </c>
      <c r="B53" s="48" t="s">
        <v>49</v>
      </c>
      <c r="C53"/>
      <c r="D53"/>
    </row>
    <row r="54" spans="1:4" ht="30.75" customHeight="1" thickBot="1" x14ac:dyDescent="0.3">
      <c r="A54" s="27" t="s">
        <v>50</v>
      </c>
      <c r="B54" s="48" t="s">
        <v>51</v>
      </c>
      <c r="C54"/>
      <c r="D54"/>
    </row>
    <row r="55" spans="1:4" ht="34.5" customHeight="1" x14ac:dyDescent="0.25">
      <c r="A55" s="51" t="s">
        <v>52</v>
      </c>
      <c r="B55" s="49" t="s">
        <v>53</v>
      </c>
      <c r="C55"/>
      <c r="D55"/>
    </row>
    <row r="56" spans="1:4" ht="27" customHeight="1" x14ac:dyDescent="0.25">
      <c r="A56" s="50"/>
      <c r="B56" s="49" t="s">
        <v>54</v>
      </c>
      <c r="C56"/>
      <c r="D56"/>
    </row>
    <row r="57" spans="1:4" ht="28.5" customHeight="1" x14ac:dyDescent="0.25">
      <c r="A57" s="50"/>
      <c r="B57" s="49" t="s">
        <v>55</v>
      </c>
      <c r="C57"/>
      <c r="D57"/>
    </row>
    <row r="58" spans="1:4" x14ac:dyDescent="0.25">
      <c r="A58" s="11"/>
      <c r="B58"/>
      <c r="C58"/>
      <c r="D58"/>
    </row>
    <row r="59" spans="1:4" ht="15.75" thickBot="1" x14ac:dyDescent="0.3">
      <c r="A59" s="11" t="s">
        <v>56</v>
      </c>
      <c r="B59"/>
      <c r="C59"/>
      <c r="D59"/>
    </row>
    <row r="60" spans="1:4" ht="15.75" thickBot="1" x14ac:dyDescent="0.3">
      <c r="A60" s="13" t="s">
        <v>57</v>
      </c>
      <c r="B60" s="52">
        <v>259</v>
      </c>
      <c r="C60"/>
      <c r="D60"/>
    </row>
    <row r="61" spans="1:4" ht="15.75" thickBot="1" x14ac:dyDescent="0.3">
      <c r="A61" s="15" t="s">
        <v>58</v>
      </c>
      <c r="B61" s="53">
        <v>214</v>
      </c>
      <c r="C61"/>
      <c r="D61"/>
    </row>
    <row r="62" spans="1:4" ht="15.75" thickBot="1" x14ac:dyDescent="0.3">
      <c r="A62" s="15" t="s">
        <v>59</v>
      </c>
      <c r="B62" s="54">
        <v>11158</v>
      </c>
      <c r="C62"/>
      <c r="D62"/>
    </row>
    <row r="63" spans="1:4" x14ac:dyDescent="0.25">
      <c r="A63" s="36"/>
      <c r="B63"/>
      <c r="C63"/>
      <c r="D63"/>
    </row>
    <row r="64" spans="1:4" x14ac:dyDescent="0.25">
      <c r="A64" s="36"/>
      <c r="B64"/>
      <c r="C64"/>
      <c r="D64"/>
    </row>
    <row r="65" spans="1:4" x14ac:dyDescent="0.25">
      <c r="A65" s="36"/>
      <c r="B65"/>
      <c r="C65"/>
      <c r="D65"/>
    </row>
  </sheetData>
  <mergeCells count="14">
    <mergeCell ref="A16:B16"/>
    <mergeCell ref="A55:A57"/>
    <mergeCell ref="A8:B8"/>
    <mergeCell ref="A9:B9"/>
    <mergeCell ref="A10:A12"/>
    <mergeCell ref="A13:B13"/>
    <mergeCell ref="A14:B14"/>
    <mergeCell ref="A15:B15"/>
    <mergeCell ref="A2:B2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1" workbookViewId="0">
      <selection activeCell="A33" sqref="A33"/>
    </sheetView>
  </sheetViews>
  <sheetFormatPr baseColWidth="10" defaultColWidth="11.42578125" defaultRowHeight="15" x14ac:dyDescent="0.25"/>
  <cols>
    <col min="1" max="1" width="41.85546875" style="6" customWidth="1"/>
    <col min="2" max="2" width="21.28515625" style="2" customWidth="1"/>
    <col min="3" max="16384" width="11.42578125" style="2"/>
  </cols>
  <sheetData>
    <row r="1" spans="1:9" ht="15.75" thickBot="1" x14ac:dyDescent="0.3">
      <c r="A1" s="55"/>
      <c r="B1" s="55"/>
      <c r="C1" s="74" t="s">
        <v>60</v>
      </c>
      <c r="D1" s="74"/>
      <c r="E1" s="74"/>
      <c r="F1" s="74"/>
      <c r="G1" s="74"/>
      <c r="H1" s="74"/>
      <c r="I1" s="74"/>
    </row>
    <row r="2" spans="1:9" ht="15.75" thickBot="1" x14ac:dyDescent="0.3">
      <c r="A2" s="56" t="s">
        <v>61</v>
      </c>
      <c r="B2" s="57" t="s">
        <v>62</v>
      </c>
      <c r="C2" s="58" t="s">
        <v>63</v>
      </c>
      <c r="D2" s="59">
        <v>42064</v>
      </c>
      <c r="E2" s="58" t="s">
        <v>64</v>
      </c>
      <c r="F2" s="75" t="s">
        <v>65</v>
      </c>
      <c r="G2" s="75"/>
      <c r="H2" s="58" t="s">
        <v>66</v>
      </c>
      <c r="I2" s="60" t="s">
        <v>29</v>
      </c>
    </row>
    <row r="3" spans="1:9" ht="15.75" thickBot="1" x14ac:dyDescent="0.3">
      <c r="A3" s="61" t="s">
        <v>67</v>
      </c>
      <c r="B3" s="62" t="s">
        <v>68</v>
      </c>
      <c r="C3" s="63">
        <v>724</v>
      </c>
      <c r="D3" s="64">
        <v>3990</v>
      </c>
      <c r="E3" s="65">
        <v>24801</v>
      </c>
      <c r="F3" s="76">
        <v>8316</v>
      </c>
      <c r="G3" s="76"/>
      <c r="H3" s="65">
        <v>3791</v>
      </c>
      <c r="I3" s="64">
        <v>41622</v>
      </c>
    </row>
    <row r="4" spans="1:9" ht="15.75" thickBot="1" x14ac:dyDescent="0.3">
      <c r="A4" s="66" t="s">
        <v>69</v>
      </c>
      <c r="B4" s="62" t="s">
        <v>68</v>
      </c>
      <c r="C4" s="67">
        <v>424</v>
      </c>
      <c r="D4" s="64">
        <v>1643</v>
      </c>
      <c r="E4" s="68">
        <v>14107</v>
      </c>
      <c r="F4" s="76">
        <v>3074</v>
      </c>
      <c r="G4" s="76"/>
      <c r="H4" s="68">
        <v>1532</v>
      </c>
      <c r="I4" s="64">
        <v>20780</v>
      </c>
    </row>
    <row r="5" spans="1:9" ht="15.75" thickBot="1" x14ac:dyDescent="0.3">
      <c r="A5" s="61" t="s">
        <v>70</v>
      </c>
      <c r="B5" s="62" t="s">
        <v>68</v>
      </c>
      <c r="C5" s="63">
        <v>438</v>
      </c>
      <c r="D5" s="64">
        <v>2796</v>
      </c>
      <c r="E5" s="65">
        <v>14699</v>
      </c>
      <c r="F5" s="76">
        <v>5364</v>
      </c>
      <c r="G5" s="76"/>
      <c r="H5" s="65">
        <v>2883</v>
      </c>
      <c r="I5" s="64">
        <v>26180</v>
      </c>
    </row>
    <row r="6" spans="1:9" ht="15.75" thickBot="1" x14ac:dyDescent="0.3">
      <c r="A6" s="66" t="s">
        <v>71</v>
      </c>
      <c r="B6" s="62" t="s">
        <v>72</v>
      </c>
      <c r="C6" s="67">
        <v>450</v>
      </c>
      <c r="D6" s="64">
        <v>2871</v>
      </c>
      <c r="E6" s="68">
        <v>16899</v>
      </c>
      <c r="F6" s="76">
        <v>3260</v>
      </c>
      <c r="G6" s="76"/>
      <c r="H6" s="68">
        <v>1351</v>
      </c>
      <c r="I6" s="64">
        <v>24831</v>
      </c>
    </row>
    <row r="7" spans="1:9" ht="15.75" thickBot="1" x14ac:dyDescent="0.3">
      <c r="A7" s="61" t="s">
        <v>73</v>
      </c>
      <c r="B7" s="62" t="s">
        <v>72</v>
      </c>
      <c r="C7" s="63">
        <v>896</v>
      </c>
      <c r="D7" s="64">
        <v>5038</v>
      </c>
      <c r="E7" s="65">
        <v>20171</v>
      </c>
      <c r="F7" s="76">
        <v>2593</v>
      </c>
      <c r="G7" s="76"/>
      <c r="H7" s="63">
        <v>949</v>
      </c>
      <c r="I7" s="64">
        <v>29647</v>
      </c>
    </row>
    <row r="8" spans="1:9" ht="15.75" thickBot="1" x14ac:dyDescent="0.3">
      <c r="A8" s="66" t="s">
        <v>74</v>
      </c>
      <c r="B8" s="62" t="s">
        <v>68</v>
      </c>
      <c r="C8" s="67">
        <v>742</v>
      </c>
      <c r="D8" s="64">
        <v>4315</v>
      </c>
      <c r="E8" s="68">
        <v>26513</v>
      </c>
      <c r="F8" s="76">
        <v>6733</v>
      </c>
      <c r="G8" s="76"/>
      <c r="H8" s="68">
        <v>3520</v>
      </c>
      <c r="I8" s="64">
        <v>41823</v>
      </c>
    </row>
    <row r="9" spans="1:9" ht="15.75" thickBot="1" x14ac:dyDescent="0.3">
      <c r="A9" s="61" t="s">
        <v>75</v>
      </c>
      <c r="B9" s="62" t="s">
        <v>68</v>
      </c>
      <c r="C9" s="63">
        <v>476</v>
      </c>
      <c r="D9" s="64">
        <v>2728</v>
      </c>
      <c r="E9" s="65">
        <v>17122</v>
      </c>
      <c r="F9" s="76">
        <v>3232</v>
      </c>
      <c r="G9" s="76"/>
      <c r="H9" s="65">
        <v>2032</v>
      </c>
      <c r="I9" s="64">
        <v>25590</v>
      </c>
    </row>
    <row r="10" spans="1:9" ht="15.75" thickBot="1" x14ac:dyDescent="0.3">
      <c r="A10" s="66" t="s">
        <v>76</v>
      </c>
      <c r="B10" s="62" t="s">
        <v>68</v>
      </c>
      <c r="C10" s="67">
        <v>446</v>
      </c>
      <c r="D10" s="64">
        <v>2904</v>
      </c>
      <c r="E10" s="68">
        <v>13108</v>
      </c>
      <c r="F10" s="76">
        <v>3916</v>
      </c>
      <c r="G10" s="76"/>
      <c r="H10" s="68">
        <v>1505</v>
      </c>
      <c r="I10" s="64">
        <v>21879</v>
      </c>
    </row>
    <row r="11" spans="1:9" ht="15.75" thickBot="1" x14ac:dyDescent="0.3">
      <c r="A11" s="61" t="s">
        <v>77</v>
      </c>
      <c r="B11" s="62" t="s">
        <v>68</v>
      </c>
      <c r="C11" s="63">
        <v>719</v>
      </c>
      <c r="D11" s="64">
        <v>2909</v>
      </c>
      <c r="E11" s="65">
        <v>24231</v>
      </c>
      <c r="F11" s="76">
        <v>4685</v>
      </c>
      <c r="G11" s="76"/>
      <c r="H11" s="65">
        <v>2236</v>
      </c>
      <c r="I11" s="64">
        <v>34780</v>
      </c>
    </row>
    <row r="12" spans="1:9" ht="15.75" thickBot="1" x14ac:dyDescent="0.3">
      <c r="A12" s="66" t="s">
        <v>78</v>
      </c>
      <c r="B12" s="62" t="s">
        <v>68</v>
      </c>
      <c r="C12" s="67">
        <v>497</v>
      </c>
      <c r="D12" s="64">
        <v>2579</v>
      </c>
      <c r="E12" s="68">
        <v>19496</v>
      </c>
      <c r="F12" s="76">
        <v>2852</v>
      </c>
      <c r="G12" s="76"/>
      <c r="H12" s="68">
        <v>1252</v>
      </c>
      <c r="I12" s="64">
        <v>26676</v>
      </c>
    </row>
    <row r="13" spans="1:9" ht="15.75" thickBot="1" x14ac:dyDescent="0.3">
      <c r="A13" s="61" t="s">
        <v>79</v>
      </c>
      <c r="B13" s="62" t="s">
        <v>68</v>
      </c>
      <c r="C13" s="63">
        <v>432</v>
      </c>
      <c r="D13" s="64">
        <v>2242</v>
      </c>
      <c r="E13" s="65">
        <v>15695</v>
      </c>
      <c r="F13" s="76">
        <v>2582</v>
      </c>
      <c r="G13" s="76"/>
      <c r="H13" s="65">
        <v>1487</v>
      </c>
      <c r="I13" s="64">
        <v>22438</v>
      </c>
    </row>
    <row r="14" spans="1:9" ht="15.75" thickBot="1" x14ac:dyDescent="0.3">
      <c r="A14" s="66" t="s">
        <v>80</v>
      </c>
      <c r="B14" s="62" t="s">
        <v>68</v>
      </c>
      <c r="C14" s="67">
        <v>953</v>
      </c>
      <c r="D14" s="64">
        <v>7719</v>
      </c>
      <c r="E14" s="68">
        <v>21143</v>
      </c>
      <c r="F14" s="76">
        <v>1099</v>
      </c>
      <c r="G14" s="76"/>
      <c r="H14" s="67">
        <v>278</v>
      </c>
      <c r="I14" s="64">
        <v>31192</v>
      </c>
    </row>
    <row r="15" spans="1:9" ht="15.75" thickBot="1" x14ac:dyDescent="0.3">
      <c r="A15" s="61" t="s">
        <v>81</v>
      </c>
      <c r="B15" s="62" t="s">
        <v>82</v>
      </c>
      <c r="C15" s="63">
        <v>258</v>
      </c>
      <c r="D15" s="64">
        <v>1694</v>
      </c>
      <c r="E15" s="65">
        <v>6343</v>
      </c>
      <c r="F15" s="77">
        <v>935</v>
      </c>
      <c r="G15" s="77"/>
      <c r="H15" s="63">
        <v>418</v>
      </c>
      <c r="I15" s="64">
        <v>9648</v>
      </c>
    </row>
    <row r="16" spans="1:9" ht="15.75" thickBot="1" x14ac:dyDescent="0.3">
      <c r="A16" s="66" t="s">
        <v>83</v>
      </c>
      <c r="B16" s="62" t="s">
        <v>68</v>
      </c>
      <c r="C16" s="68">
        <v>1910</v>
      </c>
      <c r="D16" s="64">
        <v>10681</v>
      </c>
      <c r="E16" s="68">
        <v>34500</v>
      </c>
      <c r="F16" s="76">
        <v>4910</v>
      </c>
      <c r="G16" s="76"/>
      <c r="H16" s="68">
        <v>2175</v>
      </c>
      <c r="I16" s="64">
        <v>54176</v>
      </c>
    </row>
    <row r="17" spans="1:9" ht="15.75" thickBot="1" x14ac:dyDescent="0.3">
      <c r="A17" s="61" t="s">
        <v>84</v>
      </c>
      <c r="B17" s="62" t="s">
        <v>68</v>
      </c>
      <c r="C17" s="63">
        <v>566</v>
      </c>
      <c r="D17" s="64">
        <v>2532</v>
      </c>
      <c r="E17" s="65">
        <v>15628</v>
      </c>
      <c r="F17" s="76">
        <v>3342</v>
      </c>
      <c r="G17" s="76"/>
      <c r="H17" s="65">
        <v>1653</v>
      </c>
      <c r="I17" s="64">
        <v>23721</v>
      </c>
    </row>
    <row r="18" spans="1:9" ht="15.75" thickBot="1" x14ac:dyDescent="0.3">
      <c r="A18" s="66" t="s">
        <v>85</v>
      </c>
      <c r="B18" s="62" t="s">
        <v>68</v>
      </c>
      <c r="C18" s="67">
        <v>585</v>
      </c>
      <c r="D18" s="64">
        <v>3170</v>
      </c>
      <c r="E18" s="68">
        <v>23372</v>
      </c>
      <c r="F18" s="76">
        <v>3805</v>
      </c>
      <c r="G18" s="76"/>
      <c r="H18" s="68">
        <v>1756</v>
      </c>
      <c r="I18" s="64">
        <v>32688</v>
      </c>
    </row>
    <row r="19" spans="1:9" ht="15.75" thickBot="1" x14ac:dyDescent="0.3">
      <c r="A19" s="61" t="s">
        <v>86</v>
      </c>
      <c r="B19" s="62" t="s">
        <v>87</v>
      </c>
      <c r="C19" s="63">
        <v>560</v>
      </c>
      <c r="D19" s="64">
        <v>3387</v>
      </c>
      <c r="E19" s="65">
        <v>17491</v>
      </c>
      <c r="F19" s="76">
        <v>3383</v>
      </c>
      <c r="G19" s="76"/>
      <c r="H19" s="63">
        <v>585</v>
      </c>
      <c r="I19" s="64">
        <v>25406</v>
      </c>
    </row>
    <row r="20" spans="1:9" ht="15.75" thickBot="1" x14ac:dyDescent="0.3">
      <c r="A20" s="66" t="s">
        <v>88</v>
      </c>
      <c r="B20" s="62" t="s">
        <v>89</v>
      </c>
      <c r="C20" s="67">
        <v>195</v>
      </c>
      <c r="D20" s="64">
        <v>1702</v>
      </c>
      <c r="E20" s="68">
        <v>7229</v>
      </c>
      <c r="F20" s="76">
        <v>1340</v>
      </c>
      <c r="G20" s="76"/>
      <c r="H20" s="67">
        <v>532</v>
      </c>
      <c r="I20" s="64">
        <v>10998</v>
      </c>
    </row>
    <row r="21" spans="1:9" ht="15.75" thickBot="1" x14ac:dyDescent="0.3">
      <c r="A21" s="61" t="s">
        <v>90</v>
      </c>
      <c r="B21" s="62" t="s">
        <v>87</v>
      </c>
      <c r="C21" s="63">
        <v>737</v>
      </c>
      <c r="D21" s="64">
        <v>4075</v>
      </c>
      <c r="E21" s="65">
        <v>18432</v>
      </c>
      <c r="F21" s="76">
        <v>2907</v>
      </c>
      <c r="G21" s="76"/>
      <c r="H21" s="65">
        <v>1237</v>
      </c>
      <c r="I21" s="64">
        <v>27388</v>
      </c>
    </row>
    <row r="22" spans="1:9" ht="15.75" thickBot="1" x14ac:dyDescent="0.3">
      <c r="A22" s="66" t="s">
        <v>91</v>
      </c>
      <c r="B22" s="62" t="s">
        <v>68</v>
      </c>
      <c r="C22" s="67">
        <v>414</v>
      </c>
      <c r="D22" s="64">
        <v>2292</v>
      </c>
      <c r="E22" s="68">
        <v>17335</v>
      </c>
      <c r="F22" s="76">
        <v>2487</v>
      </c>
      <c r="G22" s="76"/>
      <c r="H22" s="68">
        <v>1135</v>
      </c>
      <c r="I22" s="64">
        <v>23663</v>
      </c>
    </row>
    <row r="23" spans="1:9" ht="15.75" thickBot="1" x14ac:dyDescent="0.3">
      <c r="A23" s="61" t="s">
        <v>92</v>
      </c>
      <c r="B23" s="62" t="s">
        <v>68</v>
      </c>
      <c r="C23" s="63">
        <v>194</v>
      </c>
      <c r="D23" s="69">
        <v>905</v>
      </c>
      <c r="E23" s="65">
        <v>7476</v>
      </c>
      <c r="F23" s="76">
        <v>1280</v>
      </c>
      <c r="G23" s="76"/>
      <c r="H23" s="63">
        <v>775</v>
      </c>
      <c r="I23" s="64">
        <v>10630</v>
      </c>
    </row>
    <row r="24" spans="1:9" ht="15.75" thickBot="1" x14ac:dyDescent="0.3">
      <c r="A24" s="66" t="s">
        <v>93</v>
      </c>
      <c r="B24" s="62" t="s">
        <v>94</v>
      </c>
      <c r="C24" s="67"/>
      <c r="D24" s="69">
        <v>45</v>
      </c>
      <c r="E24" s="68">
        <v>1517</v>
      </c>
      <c r="F24" s="77">
        <v>272</v>
      </c>
      <c r="G24" s="77"/>
      <c r="H24" s="67">
        <v>132</v>
      </c>
      <c r="I24" s="64">
        <v>1966</v>
      </c>
    </row>
    <row r="25" spans="1:9" ht="15.75" thickBot="1" x14ac:dyDescent="0.3">
      <c r="A25" s="61" t="s">
        <v>95</v>
      </c>
      <c r="B25" s="62" t="s">
        <v>96</v>
      </c>
      <c r="C25" s="63">
        <v>30</v>
      </c>
      <c r="D25" s="69">
        <v>332</v>
      </c>
      <c r="E25" s="65">
        <v>2341</v>
      </c>
      <c r="F25" s="77">
        <v>388</v>
      </c>
      <c r="G25" s="77"/>
      <c r="H25" s="63">
        <v>123</v>
      </c>
      <c r="I25" s="64">
        <v>3214</v>
      </c>
    </row>
    <row r="26" spans="1:9" ht="15.75" thickBot="1" x14ac:dyDescent="0.3">
      <c r="A26" s="66" t="s">
        <v>97</v>
      </c>
      <c r="B26" s="62" t="s">
        <v>98</v>
      </c>
      <c r="C26" s="67"/>
      <c r="D26" s="69">
        <v>134</v>
      </c>
      <c r="E26" s="68">
        <v>1667</v>
      </c>
      <c r="F26" s="77">
        <v>272</v>
      </c>
      <c r="G26" s="77"/>
      <c r="H26" s="67">
        <v>101</v>
      </c>
      <c r="I26" s="64">
        <v>2174</v>
      </c>
    </row>
    <row r="27" spans="1:9" ht="15.75" thickBot="1" x14ac:dyDescent="0.3">
      <c r="A27" s="61" t="s">
        <v>99</v>
      </c>
      <c r="B27" s="62" t="s">
        <v>100</v>
      </c>
      <c r="C27" s="63">
        <v>148</v>
      </c>
      <c r="D27" s="69">
        <v>912</v>
      </c>
      <c r="E27" s="65">
        <v>4143</v>
      </c>
      <c r="F27" s="77">
        <v>699</v>
      </c>
      <c r="G27" s="77"/>
      <c r="H27" s="63">
        <v>290</v>
      </c>
      <c r="I27" s="64">
        <v>6192</v>
      </c>
    </row>
    <row r="28" spans="1:9" ht="15.75" thickBot="1" x14ac:dyDescent="0.3">
      <c r="A28" s="66" t="s">
        <v>101</v>
      </c>
      <c r="B28" s="62" t="s">
        <v>98</v>
      </c>
      <c r="C28" s="67"/>
      <c r="D28" s="69">
        <v>78</v>
      </c>
      <c r="E28" s="68">
        <v>1185</v>
      </c>
      <c r="F28" s="77">
        <v>206</v>
      </c>
      <c r="G28" s="77"/>
      <c r="H28" s="67">
        <v>102</v>
      </c>
      <c r="I28" s="64">
        <v>1571</v>
      </c>
    </row>
    <row r="29" spans="1:9" ht="26.25" thickBot="1" x14ac:dyDescent="0.3">
      <c r="A29" s="61" t="s">
        <v>102</v>
      </c>
      <c r="B29" s="62" t="s">
        <v>103</v>
      </c>
      <c r="C29" s="63">
        <v>115</v>
      </c>
      <c r="D29" s="69">
        <v>733</v>
      </c>
      <c r="E29" s="65">
        <v>4103</v>
      </c>
      <c r="F29" s="77">
        <v>673</v>
      </c>
      <c r="G29" s="77"/>
      <c r="H29" s="63">
        <v>282</v>
      </c>
      <c r="I29" s="64">
        <v>5906</v>
      </c>
    </row>
    <row r="30" spans="1:9" ht="15.75" thickBot="1" x14ac:dyDescent="0.3">
      <c r="A30" s="66" t="s">
        <v>104</v>
      </c>
      <c r="B30" s="62" t="s">
        <v>105</v>
      </c>
      <c r="C30" s="67">
        <v>3</v>
      </c>
      <c r="D30" s="69">
        <v>13</v>
      </c>
      <c r="E30" s="67">
        <v>673</v>
      </c>
      <c r="F30" s="77">
        <v>109</v>
      </c>
      <c r="G30" s="77"/>
      <c r="H30" s="67">
        <v>37</v>
      </c>
      <c r="I30" s="69">
        <v>835</v>
      </c>
    </row>
    <row r="31" spans="1:9" x14ac:dyDescent="0.25">
      <c r="A31" s="70"/>
      <c r="B31" s="71" t="s">
        <v>29</v>
      </c>
      <c r="C31" s="72">
        <v>724</v>
      </c>
      <c r="D31" s="73">
        <v>3990</v>
      </c>
      <c r="E31" s="73">
        <v>24801</v>
      </c>
      <c r="F31" s="73">
        <v>8316</v>
      </c>
      <c r="G31" s="78">
        <v>3791</v>
      </c>
      <c r="H31" s="78"/>
      <c r="I31" s="73">
        <v>41622</v>
      </c>
    </row>
    <row r="33" spans="1:1" x14ac:dyDescent="0.25">
      <c r="A33" s="24" t="s">
        <v>106</v>
      </c>
    </row>
  </sheetData>
  <mergeCells count="31">
    <mergeCell ref="G31:H31"/>
    <mergeCell ref="F25:G25"/>
    <mergeCell ref="F26:G26"/>
    <mergeCell ref="F27:G27"/>
    <mergeCell ref="F28:G28"/>
    <mergeCell ref="F29:G29"/>
    <mergeCell ref="F30:G30"/>
    <mergeCell ref="F19:G19"/>
    <mergeCell ref="F20:G20"/>
    <mergeCell ref="F21:G21"/>
    <mergeCell ref="F22:G22"/>
    <mergeCell ref="F23:G23"/>
    <mergeCell ref="F24:G24"/>
    <mergeCell ref="F13:G13"/>
    <mergeCell ref="F14:G14"/>
    <mergeCell ref="F15:G15"/>
    <mergeCell ref="F16:G16"/>
    <mergeCell ref="F17:G17"/>
    <mergeCell ref="F18:G18"/>
    <mergeCell ref="F7:G7"/>
    <mergeCell ref="F8:G8"/>
    <mergeCell ref="F9:G9"/>
    <mergeCell ref="F10:G10"/>
    <mergeCell ref="F11:G11"/>
    <mergeCell ref="F12:G12"/>
    <mergeCell ref="C1:I1"/>
    <mergeCell ref="F2:G2"/>
    <mergeCell ref="F3:G3"/>
    <mergeCell ref="F4:G4"/>
    <mergeCell ref="F5:G5"/>
    <mergeCell ref="F6:G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86" zoomScaleNormal="86" workbookViewId="0">
      <selection activeCell="E35" sqref="E35"/>
    </sheetView>
  </sheetViews>
  <sheetFormatPr baseColWidth="10" defaultColWidth="11.42578125" defaultRowHeight="15" x14ac:dyDescent="0.25"/>
  <cols>
    <col min="1" max="16384" width="11.42578125" style="2"/>
  </cols>
  <sheetData>
    <row r="1" spans="1:14" x14ac:dyDescent="0.25">
      <c r="A1" s="79" t="s">
        <v>107</v>
      </c>
      <c r="B1" s="79" t="s">
        <v>108</v>
      </c>
      <c r="C1"/>
      <c r="D1"/>
      <c r="E1"/>
      <c r="F1"/>
      <c r="G1"/>
      <c r="H1"/>
      <c r="I1"/>
      <c r="J1"/>
      <c r="K1"/>
      <c r="L1"/>
      <c r="M1"/>
      <c r="N1"/>
    </row>
    <row r="2" spans="1:14" x14ac:dyDescent="0.25">
      <c r="A2" s="80">
        <v>2539</v>
      </c>
      <c r="B2" s="80" t="s">
        <v>109</v>
      </c>
      <c r="C2"/>
      <c r="D2"/>
      <c r="E2"/>
      <c r="F2"/>
      <c r="G2"/>
      <c r="H2"/>
      <c r="I2"/>
      <c r="J2"/>
      <c r="K2"/>
      <c r="L2"/>
      <c r="M2"/>
      <c r="N2"/>
    </row>
    <row r="3" spans="1:14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</row>
    <row r="4" spans="1:14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</row>
    <row r="5" spans="1:14" x14ac:dyDescent="0.25">
      <c r="A5" s="81" t="s">
        <v>110</v>
      </c>
      <c r="B5" s="79" t="s">
        <v>111</v>
      </c>
      <c r="C5" s="79" t="s">
        <v>112</v>
      </c>
      <c r="D5" s="79" t="s">
        <v>113</v>
      </c>
      <c r="E5" s="79" t="s">
        <v>114</v>
      </c>
      <c r="F5"/>
      <c r="G5"/>
      <c r="H5"/>
      <c r="I5"/>
      <c r="J5"/>
      <c r="K5"/>
      <c r="L5"/>
      <c r="M5"/>
      <c r="N5"/>
    </row>
    <row r="6" spans="1:14" x14ac:dyDescent="0.25">
      <c r="A6" s="82" t="s">
        <v>115</v>
      </c>
      <c r="B6" s="83">
        <v>11616</v>
      </c>
      <c r="C6" s="83">
        <v>10809</v>
      </c>
      <c r="D6" s="84">
        <f>(B6/$B$26)*-1</f>
        <v>-4.1821330462677268E-2</v>
      </c>
      <c r="E6" s="84">
        <f>C6/$C$26</f>
        <v>3.4883383194400069E-2</v>
      </c>
      <c r="F6"/>
      <c r="G6"/>
      <c r="H6"/>
      <c r="I6"/>
      <c r="J6"/>
      <c r="K6"/>
      <c r="L6"/>
      <c r="M6"/>
      <c r="N6"/>
    </row>
    <row r="7" spans="1:14" x14ac:dyDescent="0.25">
      <c r="A7" s="82" t="s">
        <v>116</v>
      </c>
      <c r="B7" s="83">
        <v>14190</v>
      </c>
      <c r="C7" s="83">
        <v>13583</v>
      </c>
      <c r="D7" s="84">
        <f t="shared" ref="D7:D25" si="0">(B7/$B$26)*-1</f>
        <v>-5.1088557099293254E-2</v>
      </c>
      <c r="E7" s="84">
        <f t="shared" ref="E7:E25" si="1">C7/$C$26</f>
        <v>4.3835784432374514E-2</v>
      </c>
      <c r="F7"/>
      <c r="G7"/>
      <c r="H7"/>
      <c r="I7"/>
      <c r="J7"/>
      <c r="K7"/>
      <c r="L7"/>
      <c r="M7"/>
      <c r="N7"/>
    </row>
    <row r="8" spans="1:14" x14ac:dyDescent="0.25">
      <c r="A8" s="82" t="s">
        <v>117</v>
      </c>
      <c r="B8" s="83">
        <v>15792</v>
      </c>
      <c r="C8" s="83">
        <v>15002</v>
      </c>
      <c r="D8" s="84">
        <f t="shared" si="0"/>
        <v>-5.6856271579424883E-2</v>
      </c>
      <c r="E8" s="84">
        <f t="shared" si="1"/>
        <v>4.8415257163695977E-2</v>
      </c>
      <c r="F8"/>
      <c r="G8"/>
      <c r="H8"/>
      <c r="I8"/>
      <c r="J8"/>
      <c r="K8"/>
      <c r="L8"/>
      <c r="M8"/>
      <c r="N8"/>
    </row>
    <row r="9" spans="1:14" x14ac:dyDescent="0.25">
      <c r="A9" s="82" t="s">
        <v>118</v>
      </c>
      <c r="B9" s="83">
        <v>15404</v>
      </c>
      <c r="C9" s="83">
        <v>14715</v>
      </c>
      <c r="D9" s="84">
        <f t="shared" si="0"/>
        <v>-5.5459346973750059E-2</v>
      </c>
      <c r="E9" s="84">
        <f t="shared" si="1"/>
        <v>4.7489035406198261E-2</v>
      </c>
      <c r="F9"/>
      <c r="G9"/>
      <c r="H9"/>
      <c r="I9"/>
      <c r="J9"/>
      <c r="K9"/>
      <c r="L9"/>
      <c r="M9"/>
      <c r="N9"/>
    </row>
    <row r="10" spans="1:14" x14ac:dyDescent="0.25">
      <c r="A10" s="82" t="s">
        <v>119</v>
      </c>
      <c r="B10" s="83">
        <v>14354</v>
      </c>
      <c r="C10" s="83">
        <v>14386</v>
      </c>
      <c r="D10" s="84">
        <f t="shared" si="0"/>
        <v>-5.1679009767671279E-2</v>
      </c>
      <c r="E10" s="84">
        <f t="shared" si="1"/>
        <v>4.6427269001261859E-2</v>
      </c>
      <c r="F10"/>
      <c r="G10"/>
      <c r="H10"/>
      <c r="I10"/>
      <c r="J10"/>
      <c r="K10"/>
      <c r="L10"/>
      <c r="M10"/>
      <c r="N10"/>
    </row>
    <row r="11" spans="1:14" x14ac:dyDescent="0.25">
      <c r="A11" s="82" t="s">
        <v>120</v>
      </c>
      <c r="B11" s="83">
        <v>16380</v>
      </c>
      <c r="C11" s="83">
        <v>17613</v>
      </c>
      <c r="D11" s="84">
        <f t="shared" si="0"/>
        <v>-5.8973260414829004E-2</v>
      </c>
      <c r="E11" s="84">
        <f t="shared" si="1"/>
        <v>5.6841616079467888E-2</v>
      </c>
      <c r="F11"/>
      <c r="G11"/>
      <c r="H11"/>
      <c r="I11"/>
      <c r="J11"/>
      <c r="K11"/>
      <c r="L11"/>
      <c r="M11"/>
      <c r="N11"/>
    </row>
    <row r="12" spans="1:14" x14ac:dyDescent="0.25">
      <c r="A12" s="82" t="s">
        <v>121</v>
      </c>
      <c r="B12" s="83">
        <v>19227</v>
      </c>
      <c r="C12" s="83">
        <v>20792</v>
      </c>
      <c r="D12" s="84">
        <f t="shared" si="0"/>
        <v>-6.9223374725025474E-2</v>
      </c>
      <c r="E12" s="84">
        <f t="shared" si="1"/>
        <v>6.710105498917257E-2</v>
      </c>
      <c r="F12"/>
      <c r="G12"/>
      <c r="H12"/>
      <c r="I12"/>
      <c r="J12"/>
      <c r="K12"/>
      <c r="L12"/>
      <c r="M12"/>
      <c r="N12"/>
    </row>
    <row r="13" spans="1:14" x14ac:dyDescent="0.25">
      <c r="A13" s="82" t="s">
        <v>122</v>
      </c>
      <c r="B13" s="83">
        <v>20082</v>
      </c>
      <c r="C13" s="83">
        <v>22397</v>
      </c>
      <c r="D13" s="84">
        <f t="shared" si="0"/>
        <v>-7.2301649307118201E-2</v>
      </c>
      <c r="E13" s="84">
        <f t="shared" si="1"/>
        <v>7.2280796873436803E-2</v>
      </c>
      <c r="F13"/>
      <c r="G13"/>
      <c r="H13"/>
      <c r="I13"/>
      <c r="J13"/>
      <c r="K13"/>
      <c r="L13"/>
      <c r="M13"/>
      <c r="N13"/>
    </row>
    <row r="14" spans="1:14" x14ac:dyDescent="0.25">
      <c r="A14" s="82" t="s">
        <v>123</v>
      </c>
      <c r="B14" s="83">
        <v>22508</v>
      </c>
      <c r="C14" s="83">
        <v>24653</v>
      </c>
      <c r="D14" s="84">
        <f t="shared" si="0"/>
        <v>-8.1036028413734501E-2</v>
      </c>
      <c r="E14" s="84">
        <f t="shared" si="1"/>
        <v>7.9561480793000738E-2</v>
      </c>
      <c r="F14"/>
      <c r="G14"/>
      <c r="H14"/>
      <c r="I14"/>
      <c r="J14"/>
      <c r="K14"/>
      <c r="L14"/>
      <c r="M14"/>
      <c r="N14"/>
    </row>
    <row r="15" spans="1:14" x14ac:dyDescent="0.25">
      <c r="A15" s="82" t="s">
        <v>124</v>
      </c>
      <c r="B15" s="83">
        <v>24741</v>
      </c>
      <c r="C15" s="83">
        <v>26337</v>
      </c>
      <c r="D15" s="84">
        <f t="shared" si="0"/>
        <v>-8.9075545538662051E-2</v>
      </c>
      <c r="E15" s="84">
        <f t="shared" si="1"/>
        <v>8.4996175704590129E-2</v>
      </c>
      <c r="F15"/>
      <c r="G15"/>
      <c r="H15"/>
      <c r="I15"/>
      <c r="J15"/>
      <c r="K15"/>
      <c r="L15"/>
      <c r="M15"/>
      <c r="N15"/>
    </row>
    <row r="16" spans="1:14" x14ac:dyDescent="0.25">
      <c r="A16" s="82" t="s">
        <v>125</v>
      </c>
      <c r="B16" s="83">
        <v>22925</v>
      </c>
      <c r="C16" s="83">
        <v>24758</v>
      </c>
      <c r="D16" s="84">
        <f t="shared" si="0"/>
        <v>-8.2537362332720077E-2</v>
      </c>
      <c r="E16" s="84">
        <f t="shared" si="1"/>
        <v>7.9900342411597464E-2</v>
      </c>
      <c r="F16"/>
      <c r="G16"/>
      <c r="H16"/>
      <c r="I16"/>
      <c r="J16"/>
      <c r="K16"/>
      <c r="L16"/>
      <c r="M16"/>
      <c r="N16"/>
    </row>
    <row r="17" spans="1:14" x14ac:dyDescent="0.25">
      <c r="A17" s="82" t="s">
        <v>126</v>
      </c>
      <c r="B17" s="83">
        <v>19353</v>
      </c>
      <c r="C17" s="83">
        <v>21381</v>
      </c>
      <c r="D17" s="84">
        <f t="shared" si="0"/>
        <v>-6.9677015189754929E-2</v>
      </c>
      <c r="E17" s="84">
        <f t="shared" si="1"/>
        <v>6.9001907306824678E-2</v>
      </c>
      <c r="F17"/>
      <c r="G17"/>
      <c r="H17"/>
      <c r="I17"/>
      <c r="J17"/>
      <c r="K17"/>
      <c r="L17"/>
      <c r="M17"/>
      <c r="N17"/>
    </row>
    <row r="18" spans="1:14" x14ac:dyDescent="0.25">
      <c r="A18" s="82" t="s">
        <v>127</v>
      </c>
      <c r="B18" s="83">
        <v>16469</v>
      </c>
      <c r="C18" s="83">
        <v>19284</v>
      </c>
      <c r="D18" s="84">
        <f t="shared" si="0"/>
        <v>-5.9293688997058537E-2</v>
      </c>
      <c r="E18" s="84">
        <f t="shared" si="1"/>
        <v>6.2234356695421496E-2</v>
      </c>
      <c r="F18"/>
      <c r="G18"/>
      <c r="H18"/>
      <c r="I18"/>
      <c r="J18"/>
      <c r="K18"/>
      <c r="L18"/>
      <c r="M18"/>
      <c r="N18"/>
    </row>
    <row r="19" spans="1:14" x14ac:dyDescent="0.25">
      <c r="A19" s="82" t="s">
        <v>128</v>
      </c>
      <c r="B19" s="83">
        <v>13092</v>
      </c>
      <c r="C19" s="83">
        <v>16343</v>
      </c>
      <c r="D19" s="84">
        <f t="shared" si="0"/>
        <v>-4.7135404478079443E-2</v>
      </c>
      <c r="E19" s="84">
        <f t="shared" si="1"/>
        <v>5.2743004121202731E-2</v>
      </c>
      <c r="F19"/>
      <c r="G19"/>
      <c r="H19"/>
      <c r="I19"/>
      <c r="J19"/>
      <c r="K19"/>
      <c r="L19"/>
      <c r="M19"/>
      <c r="N19"/>
    </row>
    <row r="20" spans="1:14" x14ac:dyDescent="0.25">
      <c r="A20" s="82" t="s">
        <v>129</v>
      </c>
      <c r="B20" s="83">
        <v>10180</v>
      </c>
      <c r="C20" s="83">
        <v>13534</v>
      </c>
      <c r="D20" s="84">
        <f t="shared" si="0"/>
        <v>-3.6651269293220955E-2</v>
      </c>
      <c r="E20" s="84">
        <f t="shared" si="1"/>
        <v>4.367764901036271E-2</v>
      </c>
      <c r="F20"/>
      <c r="G20"/>
      <c r="H20"/>
      <c r="I20"/>
      <c r="J20"/>
      <c r="K20"/>
      <c r="L20"/>
      <c r="M20"/>
      <c r="N20"/>
    </row>
    <row r="21" spans="1:14" x14ac:dyDescent="0.25">
      <c r="A21" s="82" t="s">
        <v>130</v>
      </c>
      <c r="B21" s="83">
        <v>9158</v>
      </c>
      <c r="C21" s="83">
        <v>12407</v>
      </c>
      <c r="D21" s="84">
        <f t="shared" si="0"/>
        <v>-3.2971741079304277E-2</v>
      </c>
      <c r="E21" s="84">
        <f t="shared" si="1"/>
        <v>4.0040534304091192E-2</v>
      </c>
      <c r="F21"/>
      <c r="G21"/>
      <c r="H21"/>
      <c r="I21"/>
      <c r="J21"/>
      <c r="K21"/>
      <c r="L21"/>
      <c r="M21"/>
      <c r="N21"/>
    </row>
    <row r="22" spans="1:14" x14ac:dyDescent="0.25">
      <c r="A22" s="82" t="s">
        <v>131</v>
      </c>
      <c r="B22" s="83">
        <v>6492</v>
      </c>
      <c r="C22" s="83">
        <v>9545</v>
      </c>
      <c r="D22" s="84">
        <f t="shared" si="0"/>
        <v>-2.3373284897012812E-2</v>
      </c>
      <c r="E22" s="84">
        <f t="shared" si="1"/>
        <v>3.0804134757197583E-2</v>
      </c>
      <c r="F22"/>
      <c r="G22"/>
      <c r="H22"/>
      <c r="I22"/>
      <c r="J22"/>
      <c r="K22"/>
      <c r="L22"/>
      <c r="M22"/>
      <c r="N22"/>
    </row>
    <row r="23" spans="1:14" x14ac:dyDescent="0.25">
      <c r="A23" s="82" t="s">
        <v>132</v>
      </c>
      <c r="B23" s="83">
        <v>3471</v>
      </c>
      <c r="C23" s="83">
        <v>6426</v>
      </c>
      <c r="D23" s="84">
        <f t="shared" si="0"/>
        <v>-1.2496714706951861E-2</v>
      </c>
      <c r="E23" s="84">
        <f t="shared" si="1"/>
        <v>2.0738331058119609E-2</v>
      </c>
      <c r="F23"/>
      <c r="G23"/>
      <c r="H23"/>
      <c r="I23"/>
      <c r="J23"/>
      <c r="K23"/>
      <c r="L23"/>
      <c r="M23"/>
      <c r="N23"/>
    </row>
    <row r="24" spans="1:14" x14ac:dyDescent="0.25">
      <c r="A24" s="82" t="s">
        <v>133</v>
      </c>
      <c r="B24" s="83">
        <v>1831</v>
      </c>
      <c r="C24" s="83">
        <v>4218</v>
      </c>
      <c r="D24" s="84">
        <f t="shared" si="0"/>
        <v>-6.5921880231716665E-3</v>
      </c>
      <c r="E24" s="84">
        <f t="shared" si="1"/>
        <v>1.3612555307057034E-2</v>
      </c>
      <c r="F24"/>
      <c r="G24"/>
      <c r="H24"/>
      <c r="I24"/>
      <c r="J24"/>
      <c r="K24"/>
      <c r="L24"/>
      <c r="M24"/>
      <c r="N24"/>
    </row>
    <row r="25" spans="1:14" x14ac:dyDescent="0.25">
      <c r="A25" s="82" t="s">
        <v>134</v>
      </c>
      <c r="B25" s="83">
        <v>488</v>
      </c>
      <c r="C25" s="83">
        <v>1678</v>
      </c>
      <c r="D25" s="84">
        <f t="shared" si="0"/>
        <v>-1.7569567205394721E-3</v>
      </c>
      <c r="E25" s="84">
        <f t="shared" si="1"/>
        <v>5.4153313905267201E-3</v>
      </c>
      <c r="F25"/>
      <c r="G25"/>
      <c r="H25"/>
      <c r="I25"/>
      <c r="J25"/>
      <c r="K25"/>
      <c r="L25"/>
      <c r="M25"/>
      <c r="N25"/>
    </row>
    <row r="26" spans="1:14" x14ac:dyDescent="0.25">
      <c r="A26" s="85" t="s">
        <v>29</v>
      </c>
      <c r="B26" s="86">
        <f>SUM(B6:B25)</f>
        <v>277753</v>
      </c>
      <c r="C26" s="86">
        <f>SUM(C6:C25)</f>
        <v>309861</v>
      </c>
      <c r="D26" s="87">
        <f t="shared" ref="D26:E26" si="2">SUM(D6:D25)</f>
        <v>-0.99999999999999978</v>
      </c>
      <c r="E26" s="87">
        <f t="shared" si="2"/>
        <v>1</v>
      </c>
      <c r="F26"/>
      <c r="G26"/>
      <c r="H26"/>
      <c r="I26"/>
      <c r="J26"/>
      <c r="K26"/>
      <c r="L26"/>
      <c r="M26"/>
      <c r="N26"/>
    </row>
    <row r="27" spans="1:14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</row>
    <row r="28" spans="1:14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opLeftCell="B1" workbookViewId="0">
      <selection activeCell="B1" sqref="B1:E72"/>
    </sheetView>
  </sheetViews>
  <sheetFormatPr baseColWidth="10" defaultColWidth="11.42578125" defaultRowHeight="15" x14ac:dyDescent="0.25"/>
  <cols>
    <col min="1" max="1" width="11.42578125" style="5"/>
    <col min="2" max="2" width="45" style="5" customWidth="1"/>
    <col min="3" max="3" width="52.5703125" style="2" customWidth="1"/>
    <col min="4" max="16384" width="11.42578125" style="2"/>
  </cols>
  <sheetData>
    <row r="1" spans="2:5" ht="26.25" thickBot="1" x14ac:dyDescent="0.3">
      <c r="B1" s="88" t="s">
        <v>135</v>
      </c>
      <c r="C1" s="89" t="s">
        <v>136</v>
      </c>
      <c r="D1" s="89" t="s">
        <v>137</v>
      </c>
      <c r="E1" s="89" t="s">
        <v>138</v>
      </c>
    </row>
    <row r="2" spans="2:5" ht="140.25" x14ac:dyDescent="0.25">
      <c r="B2" s="94" t="s">
        <v>139</v>
      </c>
      <c r="C2" s="90" t="s">
        <v>140</v>
      </c>
      <c r="D2" s="97">
        <v>2008</v>
      </c>
      <c r="E2" s="99" t="s">
        <v>142</v>
      </c>
    </row>
    <row r="3" spans="2:5" ht="281.25" thickBot="1" x14ac:dyDescent="0.3">
      <c r="B3" s="95"/>
      <c r="C3" s="91" t="s">
        <v>141</v>
      </c>
      <c r="D3" s="98"/>
      <c r="E3" s="100"/>
    </row>
    <row r="4" spans="2:5" ht="38.25" x14ac:dyDescent="0.25">
      <c r="B4" s="94" t="s">
        <v>143</v>
      </c>
      <c r="C4" s="90" t="s">
        <v>144</v>
      </c>
      <c r="D4" s="97">
        <v>2008</v>
      </c>
      <c r="E4" s="90" t="s">
        <v>146</v>
      </c>
    </row>
    <row r="5" spans="2:5" ht="319.5" thickBot="1" x14ac:dyDescent="0.3">
      <c r="B5" s="95"/>
      <c r="C5" s="91" t="s">
        <v>145</v>
      </c>
      <c r="D5" s="98"/>
      <c r="E5" s="91" t="s">
        <v>147</v>
      </c>
    </row>
    <row r="6" spans="2:5" ht="76.5" x14ac:dyDescent="0.25">
      <c r="B6" s="94" t="s">
        <v>148</v>
      </c>
      <c r="C6" s="90" t="s">
        <v>149</v>
      </c>
      <c r="D6" s="97">
        <v>2008</v>
      </c>
      <c r="E6" s="90" t="s">
        <v>151</v>
      </c>
    </row>
    <row r="7" spans="2:5" ht="409.6" thickBot="1" x14ac:dyDescent="0.3">
      <c r="B7" s="95"/>
      <c r="C7" s="91" t="s">
        <v>150</v>
      </c>
      <c r="D7" s="98"/>
      <c r="E7" s="91" t="s">
        <v>152</v>
      </c>
    </row>
    <row r="8" spans="2:5" ht="114.75" x14ac:dyDescent="0.25">
      <c r="B8" s="94" t="s">
        <v>153</v>
      </c>
      <c r="C8" s="90" t="s">
        <v>154</v>
      </c>
      <c r="D8" s="97">
        <v>2008</v>
      </c>
      <c r="E8" s="90" t="s">
        <v>156</v>
      </c>
    </row>
    <row r="9" spans="2:5" ht="255.75" thickBot="1" x14ac:dyDescent="0.3">
      <c r="B9" s="95"/>
      <c r="C9" s="91" t="s">
        <v>155</v>
      </c>
      <c r="D9" s="98"/>
      <c r="E9" s="91" t="s">
        <v>157</v>
      </c>
    </row>
    <row r="10" spans="2:5" ht="63.75" x14ac:dyDescent="0.25">
      <c r="B10" s="94" t="s">
        <v>158</v>
      </c>
      <c r="C10" s="90" t="s">
        <v>159</v>
      </c>
      <c r="D10" s="97">
        <v>2022</v>
      </c>
      <c r="E10" s="99" t="s">
        <v>161</v>
      </c>
    </row>
    <row r="11" spans="2:5" ht="166.5" thickBot="1" x14ac:dyDescent="0.3">
      <c r="B11" s="95"/>
      <c r="C11" s="91" t="s">
        <v>160</v>
      </c>
      <c r="D11" s="98"/>
      <c r="E11" s="100"/>
    </row>
    <row r="12" spans="2:5" ht="127.5" x14ac:dyDescent="0.25">
      <c r="B12" s="94" t="s">
        <v>162</v>
      </c>
      <c r="C12" s="90" t="s">
        <v>163</v>
      </c>
      <c r="D12" s="97">
        <v>2009</v>
      </c>
      <c r="E12" s="90" t="s">
        <v>165</v>
      </c>
    </row>
    <row r="13" spans="2:5" ht="409.6" thickBot="1" x14ac:dyDescent="0.3">
      <c r="B13" s="95"/>
      <c r="C13" s="91" t="s">
        <v>164</v>
      </c>
      <c r="D13" s="98"/>
      <c r="E13" s="91" t="s">
        <v>166</v>
      </c>
    </row>
    <row r="14" spans="2:5" ht="127.5" x14ac:dyDescent="0.25">
      <c r="B14" s="94" t="s">
        <v>167</v>
      </c>
      <c r="C14" s="90" t="s">
        <v>168</v>
      </c>
      <c r="D14" s="97">
        <v>2009</v>
      </c>
      <c r="E14" s="99" t="s">
        <v>170</v>
      </c>
    </row>
    <row r="15" spans="2:5" ht="409.6" thickBot="1" x14ac:dyDescent="0.3">
      <c r="B15" s="95"/>
      <c r="C15" s="91" t="s">
        <v>169</v>
      </c>
      <c r="D15" s="98"/>
      <c r="E15" s="100"/>
    </row>
    <row r="16" spans="2:5" ht="178.5" x14ac:dyDescent="0.25">
      <c r="B16" s="94" t="s">
        <v>171</v>
      </c>
      <c r="C16" s="90" t="s">
        <v>172</v>
      </c>
      <c r="D16" s="97">
        <v>2012</v>
      </c>
      <c r="E16" s="99" t="s">
        <v>174</v>
      </c>
    </row>
    <row r="17" spans="2:5" ht="332.25" thickBot="1" x14ac:dyDescent="0.3">
      <c r="B17" s="95"/>
      <c r="C17" s="91" t="s">
        <v>173</v>
      </c>
      <c r="D17" s="98"/>
      <c r="E17" s="100"/>
    </row>
    <row r="18" spans="2:5" ht="76.5" x14ac:dyDescent="0.25">
      <c r="B18" s="94" t="s">
        <v>175</v>
      </c>
      <c r="C18" s="90" t="s">
        <v>176</v>
      </c>
      <c r="D18" s="97">
        <v>2009</v>
      </c>
      <c r="E18" s="99" t="s">
        <v>178</v>
      </c>
    </row>
    <row r="19" spans="2:5" ht="319.5" thickBot="1" x14ac:dyDescent="0.3">
      <c r="B19" s="95"/>
      <c r="C19" s="91" t="s">
        <v>177</v>
      </c>
      <c r="D19" s="98"/>
      <c r="E19" s="100"/>
    </row>
    <row r="20" spans="2:5" ht="38.25" x14ac:dyDescent="0.25">
      <c r="B20" s="94" t="s">
        <v>179</v>
      </c>
      <c r="C20" s="90" t="s">
        <v>144</v>
      </c>
      <c r="D20" s="97">
        <v>2008</v>
      </c>
      <c r="E20" s="99" t="s">
        <v>181</v>
      </c>
    </row>
    <row r="21" spans="2:5" ht="153.75" thickBot="1" x14ac:dyDescent="0.3">
      <c r="B21" s="95"/>
      <c r="C21" s="91" t="s">
        <v>180</v>
      </c>
      <c r="D21" s="98"/>
      <c r="E21" s="100"/>
    </row>
    <row r="22" spans="2:5" ht="51" x14ac:dyDescent="0.25">
      <c r="B22" s="94" t="s">
        <v>182</v>
      </c>
      <c r="C22" s="90" t="s">
        <v>183</v>
      </c>
      <c r="D22" s="97">
        <v>2012</v>
      </c>
      <c r="E22" s="90" t="s">
        <v>185</v>
      </c>
    </row>
    <row r="23" spans="2:5" ht="76.5" x14ac:dyDescent="0.25">
      <c r="B23" s="93"/>
      <c r="C23" s="90" t="s">
        <v>184</v>
      </c>
      <c r="D23" s="96"/>
      <c r="E23" s="90" t="s">
        <v>186</v>
      </c>
    </row>
    <row r="24" spans="2:5" ht="15.75" thickBot="1" x14ac:dyDescent="0.3">
      <c r="B24" s="95"/>
      <c r="C24" s="92"/>
      <c r="D24" s="98"/>
      <c r="E24" s="91" t="s">
        <v>187</v>
      </c>
    </row>
    <row r="25" spans="2:5" ht="76.5" x14ac:dyDescent="0.25">
      <c r="B25" s="94" t="s">
        <v>188</v>
      </c>
      <c r="C25" s="90" t="s">
        <v>189</v>
      </c>
      <c r="D25" s="97">
        <v>2012</v>
      </c>
      <c r="E25" s="99" t="s">
        <v>191</v>
      </c>
    </row>
    <row r="26" spans="2:5" ht="306.75" thickBot="1" x14ac:dyDescent="0.3">
      <c r="B26" s="95"/>
      <c r="C26" s="91" t="s">
        <v>190</v>
      </c>
      <c r="D26" s="98"/>
      <c r="E26" s="100"/>
    </row>
    <row r="27" spans="2:5" ht="51" x14ac:dyDescent="0.25">
      <c r="B27" s="94" t="s">
        <v>192</v>
      </c>
      <c r="C27" s="90" t="s">
        <v>193</v>
      </c>
      <c r="D27" s="97">
        <v>2024</v>
      </c>
      <c r="E27" s="99" t="s">
        <v>195</v>
      </c>
    </row>
    <row r="28" spans="2:5" ht="306.75" thickBot="1" x14ac:dyDescent="0.3">
      <c r="B28" s="95"/>
      <c r="C28" s="91" t="s">
        <v>194</v>
      </c>
      <c r="D28" s="98"/>
      <c r="E28" s="100"/>
    </row>
    <row r="29" spans="2:5" ht="140.25" x14ac:dyDescent="0.25">
      <c r="B29" s="94" t="s">
        <v>196</v>
      </c>
      <c r="C29" s="90" t="s">
        <v>197</v>
      </c>
      <c r="D29" s="97">
        <v>2012</v>
      </c>
      <c r="E29" s="99" t="s">
        <v>199</v>
      </c>
    </row>
    <row r="30" spans="2:5" ht="294" thickBot="1" x14ac:dyDescent="0.3">
      <c r="B30" s="95"/>
      <c r="C30" s="91" t="s">
        <v>198</v>
      </c>
      <c r="D30" s="98"/>
      <c r="E30" s="100"/>
    </row>
    <row r="31" spans="2:5" ht="89.25" x14ac:dyDescent="0.25">
      <c r="B31" s="94" t="s">
        <v>200</v>
      </c>
      <c r="C31" s="90" t="s">
        <v>201</v>
      </c>
      <c r="D31" s="97">
        <v>2012</v>
      </c>
      <c r="E31" s="99" t="s">
        <v>203</v>
      </c>
    </row>
    <row r="32" spans="2:5" ht="281.25" thickBot="1" x14ac:dyDescent="0.3">
      <c r="B32" s="95"/>
      <c r="C32" s="91" t="s">
        <v>202</v>
      </c>
      <c r="D32" s="98"/>
      <c r="E32" s="100"/>
    </row>
    <row r="33" spans="2:5" ht="51" x14ac:dyDescent="0.25">
      <c r="B33" s="94" t="s">
        <v>204</v>
      </c>
      <c r="C33" s="90" t="s">
        <v>205</v>
      </c>
      <c r="D33" s="97">
        <v>2010</v>
      </c>
      <c r="E33" s="99" t="s">
        <v>207</v>
      </c>
    </row>
    <row r="34" spans="2:5" ht="409.6" thickBot="1" x14ac:dyDescent="0.3">
      <c r="B34" s="95"/>
      <c r="C34" s="91" t="s">
        <v>206</v>
      </c>
      <c r="D34" s="98"/>
      <c r="E34" s="100"/>
    </row>
    <row r="35" spans="2:5" ht="89.25" x14ac:dyDescent="0.25">
      <c r="B35" s="94" t="s">
        <v>208</v>
      </c>
      <c r="C35" s="90" t="s">
        <v>209</v>
      </c>
      <c r="D35" s="97">
        <v>2013</v>
      </c>
      <c r="E35" s="99" t="s">
        <v>211</v>
      </c>
    </row>
    <row r="36" spans="2:5" ht="409.6" thickBot="1" x14ac:dyDescent="0.3">
      <c r="B36" s="95"/>
      <c r="C36" s="91" t="s">
        <v>210</v>
      </c>
      <c r="D36" s="98"/>
      <c r="E36" s="100"/>
    </row>
    <row r="37" spans="2:5" ht="63.75" x14ac:dyDescent="0.25">
      <c r="B37" s="94" t="s">
        <v>212</v>
      </c>
      <c r="C37" s="90" t="s">
        <v>213</v>
      </c>
      <c r="D37" s="97">
        <v>2015</v>
      </c>
      <c r="E37" s="99" t="s">
        <v>215</v>
      </c>
    </row>
    <row r="38" spans="2:5" ht="396" thickBot="1" x14ac:dyDescent="0.3">
      <c r="B38" s="95"/>
      <c r="C38" s="91" t="s">
        <v>214</v>
      </c>
      <c r="D38" s="98"/>
      <c r="E38" s="100"/>
    </row>
    <row r="39" spans="2:5" ht="76.5" x14ac:dyDescent="0.25">
      <c r="B39" s="94" t="s">
        <v>216</v>
      </c>
      <c r="C39" s="90" t="s">
        <v>217</v>
      </c>
      <c r="D39" s="97">
        <v>2014</v>
      </c>
      <c r="E39" s="99" t="s">
        <v>219</v>
      </c>
    </row>
    <row r="40" spans="2:5" ht="230.25" thickBot="1" x14ac:dyDescent="0.3">
      <c r="B40" s="95"/>
      <c r="C40" s="91" t="s">
        <v>218</v>
      </c>
      <c r="D40" s="98"/>
      <c r="E40" s="100"/>
    </row>
    <row r="41" spans="2:5" ht="191.25" x14ac:dyDescent="0.25">
      <c r="B41" s="94" t="s">
        <v>220</v>
      </c>
      <c r="C41" s="90" t="s">
        <v>221</v>
      </c>
      <c r="D41" s="97">
        <v>2017</v>
      </c>
      <c r="E41" s="99" t="s">
        <v>223</v>
      </c>
    </row>
    <row r="42" spans="2:5" ht="409.6" thickBot="1" x14ac:dyDescent="0.3">
      <c r="B42" s="95"/>
      <c r="C42" s="91" t="s">
        <v>222</v>
      </c>
      <c r="D42" s="98"/>
      <c r="E42" s="100"/>
    </row>
    <row r="43" spans="2:5" ht="178.5" x14ac:dyDescent="0.25">
      <c r="B43" s="94" t="s">
        <v>224</v>
      </c>
      <c r="C43" s="90" t="s">
        <v>225</v>
      </c>
      <c r="D43" s="97">
        <v>2024</v>
      </c>
      <c r="E43" s="99" t="s">
        <v>227</v>
      </c>
    </row>
    <row r="44" spans="2:5" ht="409.6" thickBot="1" x14ac:dyDescent="0.3">
      <c r="B44" s="95"/>
      <c r="C44" s="91" t="s">
        <v>226</v>
      </c>
      <c r="D44" s="98"/>
      <c r="E44" s="100"/>
    </row>
    <row r="45" spans="2:5" ht="114.75" x14ac:dyDescent="0.25">
      <c r="B45" s="94" t="s">
        <v>228</v>
      </c>
      <c r="C45" s="90" t="s">
        <v>229</v>
      </c>
      <c r="D45" s="97">
        <v>2015</v>
      </c>
      <c r="E45" s="99" t="s">
        <v>231</v>
      </c>
    </row>
    <row r="46" spans="2:5" ht="383.25" thickBot="1" x14ac:dyDescent="0.3">
      <c r="B46" s="95"/>
      <c r="C46" s="91" t="s">
        <v>230</v>
      </c>
      <c r="D46" s="98"/>
      <c r="E46" s="100"/>
    </row>
    <row r="47" spans="2:5" ht="127.5" x14ac:dyDescent="0.25">
      <c r="B47" s="94" t="s">
        <v>232</v>
      </c>
      <c r="C47" s="90" t="s">
        <v>233</v>
      </c>
      <c r="D47" s="97">
        <v>2017</v>
      </c>
      <c r="E47" s="99" t="s">
        <v>235</v>
      </c>
    </row>
    <row r="48" spans="2:5" ht="409.6" thickBot="1" x14ac:dyDescent="0.3">
      <c r="B48" s="95"/>
      <c r="C48" s="91" t="s">
        <v>234</v>
      </c>
      <c r="D48" s="98"/>
      <c r="E48" s="100"/>
    </row>
    <row r="49" spans="2:5" ht="127.5" x14ac:dyDescent="0.25">
      <c r="B49" s="94" t="s">
        <v>236</v>
      </c>
      <c r="C49" s="90" t="s">
        <v>237</v>
      </c>
      <c r="D49" s="97">
        <v>2018</v>
      </c>
      <c r="E49" s="99" t="s">
        <v>239</v>
      </c>
    </row>
    <row r="50" spans="2:5" ht="408.75" thickBot="1" x14ac:dyDescent="0.3">
      <c r="B50" s="95"/>
      <c r="C50" s="91" t="s">
        <v>238</v>
      </c>
      <c r="D50" s="98"/>
      <c r="E50" s="100"/>
    </row>
    <row r="51" spans="2:5" ht="63.75" x14ac:dyDescent="0.25">
      <c r="B51" s="94" t="s">
        <v>240</v>
      </c>
      <c r="C51" s="90" t="s">
        <v>241</v>
      </c>
      <c r="D51" s="97">
        <v>2017</v>
      </c>
      <c r="E51" s="90" t="s">
        <v>243</v>
      </c>
    </row>
    <row r="52" spans="2:5" ht="383.25" thickBot="1" x14ac:dyDescent="0.3">
      <c r="B52" s="95"/>
      <c r="C52" s="91" t="s">
        <v>242</v>
      </c>
      <c r="D52" s="98"/>
      <c r="E52" s="91" t="s">
        <v>244</v>
      </c>
    </row>
    <row r="53" spans="2:5" ht="127.5" x14ac:dyDescent="0.25">
      <c r="B53" s="94" t="s">
        <v>245</v>
      </c>
      <c r="C53" s="90" t="s">
        <v>246</v>
      </c>
      <c r="D53" s="97">
        <v>2024</v>
      </c>
      <c r="E53" s="99" t="s">
        <v>248</v>
      </c>
    </row>
    <row r="54" spans="2:5" ht="281.25" thickBot="1" x14ac:dyDescent="0.3">
      <c r="B54" s="95"/>
      <c r="C54" s="91" t="s">
        <v>247</v>
      </c>
      <c r="D54" s="98"/>
      <c r="E54" s="100"/>
    </row>
    <row r="55" spans="2:5" ht="165.75" x14ac:dyDescent="0.25">
      <c r="B55" s="94" t="s">
        <v>249</v>
      </c>
      <c r="C55" s="90" t="s">
        <v>250</v>
      </c>
      <c r="D55" s="97">
        <v>2019</v>
      </c>
      <c r="E55" s="99" t="s">
        <v>252</v>
      </c>
    </row>
    <row r="56" spans="2:5" ht="115.5" thickBot="1" x14ac:dyDescent="0.3">
      <c r="B56" s="95"/>
      <c r="C56" s="91" t="s">
        <v>251</v>
      </c>
      <c r="D56" s="98"/>
      <c r="E56" s="100"/>
    </row>
    <row r="57" spans="2:5" ht="216.75" x14ac:dyDescent="0.25">
      <c r="B57" s="94" t="s">
        <v>253</v>
      </c>
      <c r="C57" s="90" t="s">
        <v>254</v>
      </c>
      <c r="D57" s="97">
        <v>2024</v>
      </c>
      <c r="E57" s="99" t="s">
        <v>256</v>
      </c>
    </row>
    <row r="58" spans="2:5" ht="345" thickBot="1" x14ac:dyDescent="0.3">
      <c r="B58" s="95"/>
      <c r="C58" s="91" t="s">
        <v>255</v>
      </c>
      <c r="D58" s="98"/>
      <c r="E58" s="100"/>
    </row>
    <row r="59" spans="2:5" ht="153" x14ac:dyDescent="0.25">
      <c r="B59" s="94" t="s">
        <v>257</v>
      </c>
      <c r="C59" s="90" t="s">
        <v>258</v>
      </c>
      <c r="D59" s="97">
        <v>2021</v>
      </c>
      <c r="E59" s="99" t="s">
        <v>260</v>
      </c>
    </row>
    <row r="60" spans="2:5" ht="409.6" thickBot="1" x14ac:dyDescent="0.3">
      <c r="B60" s="95"/>
      <c r="C60" s="91" t="s">
        <v>259</v>
      </c>
      <c r="D60" s="98"/>
      <c r="E60" s="100"/>
    </row>
    <row r="61" spans="2:5" ht="102" x14ac:dyDescent="0.25">
      <c r="B61" s="94" t="s">
        <v>261</v>
      </c>
      <c r="C61" s="90" t="s">
        <v>262</v>
      </c>
      <c r="D61" s="97">
        <v>2021</v>
      </c>
      <c r="E61" s="90" t="s">
        <v>264</v>
      </c>
    </row>
    <row r="62" spans="2:5" ht="294" thickBot="1" x14ac:dyDescent="0.3">
      <c r="B62" s="95"/>
      <c r="C62" s="91" t="s">
        <v>263</v>
      </c>
      <c r="D62" s="98"/>
      <c r="E62" s="91" t="s">
        <v>265</v>
      </c>
    </row>
    <row r="63" spans="2:5" ht="51" x14ac:dyDescent="0.25">
      <c r="B63" s="94" t="s">
        <v>266</v>
      </c>
      <c r="C63" s="90" t="s">
        <v>267</v>
      </c>
      <c r="D63" s="97">
        <v>2021</v>
      </c>
      <c r="E63" s="99" t="s">
        <v>269</v>
      </c>
    </row>
    <row r="64" spans="2:5" ht="409.6" thickBot="1" x14ac:dyDescent="0.3">
      <c r="B64" s="95"/>
      <c r="C64" s="91" t="s">
        <v>268</v>
      </c>
      <c r="D64" s="98"/>
      <c r="E64" s="100"/>
    </row>
    <row r="65" spans="2:5" ht="63.75" x14ac:dyDescent="0.25">
      <c r="B65" s="94" t="s">
        <v>270</v>
      </c>
      <c r="C65" s="90" t="s">
        <v>271</v>
      </c>
      <c r="D65" s="97">
        <v>2024</v>
      </c>
      <c r="E65" s="99" t="s">
        <v>273</v>
      </c>
    </row>
    <row r="66" spans="2:5" ht="319.5" thickBot="1" x14ac:dyDescent="0.3">
      <c r="B66" s="95"/>
      <c r="C66" s="91" t="s">
        <v>272</v>
      </c>
      <c r="D66" s="98"/>
      <c r="E66" s="100"/>
    </row>
    <row r="67" spans="2:5" ht="38.25" x14ac:dyDescent="0.25">
      <c r="B67" s="94" t="s">
        <v>274</v>
      </c>
      <c r="C67" s="90" t="s">
        <v>144</v>
      </c>
      <c r="D67" s="97">
        <v>2024</v>
      </c>
      <c r="E67" s="99" t="s">
        <v>276</v>
      </c>
    </row>
    <row r="68" spans="2:5" ht="141" thickBot="1" x14ac:dyDescent="0.3">
      <c r="B68" s="95"/>
      <c r="C68" s="91" t="s">
        <v>275</v>
      </c>
      <c r="D68" s="98"/>
      <c r="E68" s="100"/>
    </row>
    <row r="69" spans="2:5" ht="51" x14ac:dyDescent="0.25">
      <c r="B69" s="94" t="s">
        <v>277</v>
      </c>
      <c r="C69" s="90" t="s">
        <v>144</v>
      </c>
      <c r="D69" s="97">
        <v>2021</v>
      </c>
      <c r="E69" s="90" t="s">
        <v>279</v>
      </c>
    </row>
    <row r="70" spans="2:5" ht="204.75" thickBot="1" x14ac:dyDescent="0.3">
      <c r="B70" s="95"/>
      <c r="C70" s="91" t="s">
        <v>278</v>
      </c>
      <c r="D70" s="98"/>
      <c r="E70" s="91" t="s">
        <v>280</v>
      </c>
    </row>
    <row r="71" spans="2:5" ht="191.25" x14ac:dyDescent="0.25">
      <c r="B71" s="94" t="s">
        <v>281</v>
      </c>
      <c r="C71" s="90" t="s">
        <v>282</v>
      </c>
      <c r="D71" s="97">
        <v>2024</v>
      </c>
      <c r="E71" s="99" t="s">
        <v>284</v>
      </c>
    </row>
    <row r="72" spans="2:5" ht="294" thickBot="1" x14ac:dyDescent="0.3">
      <c r="B72" s="95"/>
      <c r="C72" s="91" t="s">
        <v>283</v>
      </c>
      <c r="D72" s="98"/>
      <c r="E72" s="100"/>
    </row>
  </sheetData>
  <mergeCells count="97">
    <mergeCell ref="B69:B70"/>
    <mergeCell ref="D69:D70"/>
    <mergeCell ref="B71:B72"/>
    <mergeCell ref="D71:D72"/>
    <mergeCell ref="E71:E72"/>
    <mergeCell ref="B65:B66"/>
    <mergeCell ref="D65:D66"/>
    <mergeCell ref="E65:E66"/>
    <mergeCell ref="B67:B68"/>
    <mergeCell ref="D67:D68"/>
    <mergeCell ref="E67:E68"/>
    <mergeCell ref="B59:B60"/>
    <mergeCell ref="D59:D60"/>
    <mergeCell ref="E59:E60"/>
    <mergeCell ref="B61:B62"/>
    <mergeCell ref="D61:D62"/>
    <mergeCell ref="B63:B64"/>
    <mergeCell ref="D63:D64"/>
    <mergeCell ref="E63:E64"/>
    <mergeCell ref="B55:B56"/>
    <mergeCell ref="D55:D56"/>
    <mergeCell ref="E55:E56"/>
    <mergeCell ref="B57:B58"/>
    <mergeCell ref="D57:D58"/>
    <mergeCell ref="E57:E58"/>
    <mergeCell ref="B49:B50"/>
    <mergeCell ref="D49:D50"/>
    <mergeCell ref="E49:E50"/>
    <mergeCell ref="B51:B52"/>
    <mergeCell ref="D51:D52"/>
    <mergeCell ref="B53:B54"/>
    <mergeCell ref="D53:D54"/>
    <mergeCell ref="E53:E54"/>
    <mergeCell ref="B45:B46"/>
    <mergeCell ref="D45:D46"/>
    <mergeCell ref="E45:E46"/>
    <mergeCell ref="B47:B48"/>
    <mergeCell ref="D47:D48"/>
    <mergeCell ref="E47:E48"/>
    <mergeCell ref="B41:B42"/>
    <mergeCell ref="D41:D42"/>
    <mergeCell ref="E41:E42"/>
    <mergeCell ref="B43:B44"/>
    <mergeCell ref="D43:D44"/>
    <mergeCell ref="E43:E44"/>
    <mergeCell ref="B37:B38"/>
    <mergeCell ref="D37:D38"/>
    <mergeCell ref="E37:E38"/>
    <mergeCell ref="B39:B40"/>
    <mergeCell ref="D39:D40"/>
    <mergeCell ref="E39:E40"/>
    <mergeCell ref="B33:B34"/>
    <mergeCell ref="D33:D34"/>
    <mergeCell ref="E33:E34"/>
    <mergeCell ref="B35:B36"/>
    <mergeCell ref="D35:D36"/>
    <mergeCell ref="E35:E36"/>
    <mergeCell ref="B29:B30"/>
    <mergeCell ref="D29:D30"/>
    <mergeCell ref="E29:E30"/>
    <mergeCell ref="B31:B32"/>
    <mergeCell ref="D31:D32"/>
    <mergeCell ref="E31:E32"/>
    <mergeCell ref="B22:B24"/>
    <mergeCell ref="D22:D24"/>
    <mergeCell ref="B25:B26"/>
    <mergeCell ref="D25:D26"/>
    <mergeCell ref="E25:E26"/>
    <mergeCell ref="B27:B28"/>
    <mergeCell ref="D27:D28"/>
    <mergeCell ref="E27:E28"/>
    <mergeCell ref="B18:B19"/>
    <mergeCell ref="D18:D19"/>
    <mergeCell ref="E18:E19"/>
    <mergeCell ref="B20:B21"/>
    <mergeCell ref="D20:D21"/>
    <mergeCell ref="E20:E21"/>
    <mergeCell ref="B14:B15"/>
    <mergeCell ref="D14:D15"/>
    <mergeCell ref="E14:E15"/>
    <mergeCell ref="B16:B17"/>
    <mergeCell ref="D16:D17"/>
    <mergeCell ref="E16:E17"/>
    <mergeCell ref="B8:B9"/>
    <mergeCell ref="D8:D9"/>
    <mergeCell ref="B10:B11"/>
    <mergeCell ref="D10:D11"/>
    <mergeCell ref="E10:E11"/>
    <mergeCell ref="B12:B13"/>
    <mergeCell ref="D12:D13"/>
    <mergeCell ref="B2:B3"/>
    <mergeCell ref="D2:D3"/>
    <mergeCell ref="E2:E3"/>
    <mergeCell ref="B4:B5"/>
    <mergeCell ref="D4:D5"/>
    <mergeCell ref="B6:B7"/>
    <mergeCell ref="D6:D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13" workbookViewId="0">
      <selection sqref="A1:C35"/>
    </sheetView>
  </sheetViews>
  <sheetFormatPr baseColWidth="10" defaultColWidth="11.42578125" defaultRowHeight="15" x14ac:dyDescent="0.25"/>
  <cols>
    <col min="1" max="1" width="46.42578125" style="5" customWidth="1"/>
    <col min="2" max="2" width="11.42578125" style="7"/>
    <col min="3" max="16384" width="11.42578125" style="2"/>
  </cols>
  <sheetData>
    <row r="1" spans="1:3" ht="15.75" thickBot="1" x14ac:dyDescent="0.3">
      <c r="A1" s="101" t="s">
        <v>285</v>
      </c>
      <c r="B1" s="102">
        <v>2023</v>
      </c>
      <c r="C1" s="102">
        <v>2024</v>
      </c>
    </row>
    <row r="2" spans="1:3" ht="15.75" thickBot="1" x14ac:dyDescent="0.3">
      <c r="A2" s="15" t="s">
        <v>286</v>
      </c>
      <c r="B2" s="103">
        <v>1</v>
      </c>
      <c r="C2" s="103">
        <v>1</v>
      </c>
    </row>
    <row r="3" spans="1:3" ht="15.75" thickBot="1" x14ac:dyDescent="0.3">
      <c r="A3" s="15" t="s">
        <v>287</v>
      </c>
      <c r="B3" s="103">
        <v>1</v>
      </c>
      <c r="C3" s="103">
        <v>1</v>
      </c>
    </row>
    <row r="4" spans="1:3" ht="15.75" thickBot="1" x14ac:dyDescent="0.3">
      <c r="A4" s="15" t="s">
        <v>288</v>
      </c>
      <c r="B4" s="103">
        <v>2</v>
      </c>
      <c r="C4" s="103">
        <v>2</v>
      </c>
    </row>
    <row r="5" spans="1:3" ht="15.75" thickBot="1" x14ac:dyDescent="0.3">
      <c r="A5" s="15" t="s">
        <v>289</v>
      </c>
      <c r="B5" s="103">
        <v>5</v>
      </c>
      <c r="C5" s="103">
        <v>6</v>
      </c>
    </row>
    <row r="6" spans="1:3" ht="15.75" thickBot="1" x14ac:dyDescent="0.3">
      <c r="A6" s="15" t="s">
        <v>290</v>
      </c>
      <c r="B6" s="103">
        <v>2</v>
      </c>
      <c r="C6" s="103">
        <v>2</v>
      </c>
    </row>
    <row r="7" spans="1:3" ht="15.75" thickBot="1" x14ac:dyDescent="0.3">
      <c r="A7" s="15" t="s">
        <v>291</v>
      </c>
      <c r="B7" s="103">
        <v>3</v>
      </c>
      <c r="C7" s="103">
        <v>2</v>
      </c>
    </row>
    <row r="8" spans="1:3" ht="15.75" thickBot="1" x14ac:dyDescent="0.3">
      <c r="A8" s="15" t="s">
        <v>292</v>
      </c>
      <c r="B8" s="103">
        <v>1</v>
      </c>
      <c r="C8" s="103">
        <v>1</v>
      </c>
    </row>
    <row r="9" spans="1:3" ht="15.75" thickBot="1" x14ac:dyDescent="0.3">
      <c r="A9" s="15" t="s">
        <v>293</v>
      </c>
      <c r="B9" s="103">
        <v>3</v>
      </c>
      <c r="C9" s="103">
        <v>3</v>
      </c>
    </row>
    <row r="10" spans="1:3" ht="15.75" thickBot="1" x14ac:dyDescent="0.3">
      <c r="A10" s="104" t="s">
        <v>294</v>
      </c>
      <c r="B10" s="105"/>
      <c r="C10" s="105"/>
    </row>
    <row r="11" spans="1:3" x14ac:dyDescent="0.25">
      <c r="A11" s="12" t="s">
        <v>295</v>
      </c>
      <c r="B11" s="106">
        <v>1266</v>
      </c>
      <c r="C11" s="106">
        <v>1270</v>
      </c>
    </row>
    <row r="12" spans="1:3" ht="15.75" thickBot="1" x14ac:dyDescent="0.3">
      <c r="A12" s="104" t="s">
        <v>296</v>
      </c>
      <c r="B12" s="105"/>
      <c r="C12" s="105"/>
    </row>
    <row r="13" spans="1:3" ht="15.75" thickBot="1" x14ac:dyDescent="0.3">
      <c r="A13" s="15" t="s">
        <v>297</v>
      </c>
      <c r="B13" s="103">
        <v>1855</v>
      </c>
      <c r="C13" s="103">
        <v>1867</v>
      </c>
    </row>
    <row r="14" spans="1:3" ht="27.75" thickBot="1" x14ac:dyDescent="0.3">
      <c r="A14" s="107" t="s">
        <v>298</v>
      </c>
      <c r="B14" s="103">
        <v>65</v>
      </c>
      <c r="C14" s="103">
        <v>71</v>
      </c>
    </row>
    <row r="15" spans="1:3" ht="15.75" thickBot="1" x14ac:dyDescent="0.3">
      <c r="A15" s="107" t="s">
        <v>299</v>
      </c>
      <c r="B15" s="103">
        <v>28</v>
      </c>
      <c r="C15" s="103">
        <v>30</v>
      </c>
    </row>
    <row r="16" spans="1:3" ht="15.75" thickBot="1" x14ac:dyDescent="0.3">
      <c r="A16" s="107" t="s">
        <v>300</v>
      </c>
      <c r="B16" s="103">
        <v>217</v>
      </c>
      <c r="C16" s="103">
        <v>209</v>
      </c>
    </row>
    <row r="17" spans="1:3" ht="15.75" thickBot="1" x14ac:dyDescent="0.3">
      <c r="A17" s="107" t="s">
        <v>301</v>
      </c>
      <c r="B17" s="103">
        <v>4</v>
      </c>
      <c r="C17" s="103">
        <v>5</v>
      </c>
    </row>
    <row r="18" spans="1:3" ht="15.75" thickBot="1" x14ac:dyDescent="0.3">
      <c r="A18" s="107" t="s">
        <v>302</v>
      </c>
      <c r="B18" s="103">
        <v>5</v>
      </c>
      <c r="C18" s="103">
        <v>5</v>
      </c>
    </row>
    <row r="19" spans="1:3" ht="15.75" thickBot="1" x14ac:dyDescent="0.3">
      <c r="A19" s="15" t="s">
        <v>303</v>
      </c>
      <c r="B19" s="103" t="s">
        <v>304</v>
      </c>
      <c r="C19" s="103" t="s">
        <v>305</v>
      </c>
    </row>
    <row r="20" spans="1:3" ht="15.75" thickBot="1" x14ac:dyDescent="0.3">
      <c r="A20" s="15" t="s">
        <v>306</v>
      </c>
      <c r="B20" s="103">
        <v>14</v>
      </c>
      <c r="C20" s="103">
        <v>14</v>
      </c>
    </row>
    <row r="21" spans="1:3" ht="15.75" thickBot="1" x14ac:dyDescent="0.3">
      <c r="A21" s="15" t="s">
        <v>307</v>
      </c>
      <c r="B21" s="103">
        <v>11</v>
      </c>
      <c r="C21" s="103">
        <v>11</v>
      </c>
    </row>
    <row r="22" spans="1:3" ht="15.75" thickBot="1" x14ac:dyDescent="0.3">
      <c r="A22" s="15" t="s">
        <v>308</v>
      </c>
      <c r="B22" s="103">
        <v>426</v>
      </c>
      <c r="C22" s="103">
        <v>434</v>
      </c>
    </row>
    <row r="23" spans="1:3" ht="15.75" thickBot="1" x14ac:dyDescent="0.3">
      <c r="A23" s="15" t="s">
        <v>309</v>
      </c>
      <c r="B23" s="103">
        <v>56</v>
      </c>
      <c r="C23" s="103">
        <v>55</v>
      </c>
    </row>
    <row r="24" spans="1:3" ht="15.75" thickBot="1" x14ac:dyDescent="0.3">
      <c r="A24" s="15" t="s">
        <v>310</v>
      </c>
      <c r="B24" s="103">
        <v>1427</v>
      </c>
      <c r="C24" s="103">
        <v>1435</v>
      </c>
    </row>
    <row r="25" spans="1:3" ht="15.75" thickBot="1" x14ac:dyDescent="0.3">
      <c r="A25" s="104" t="s">
        <v>311</v>
      </c>
      <c r="B25" s="105"/>
      <c r="C25" s="105"/>
    </row>
    <row r="26" spans="1:3" ht="27.75" thickBot="1" x14ac:dyDescent="0.3">
      <c r="A26" s="15" t="s">
        <v>312</v>
      </c>
      <c r="B26" s="103">
        <v>37</v>
      </c>
      <c r="C26" s="103">
        <v>46</v>
      </c>
    </row>
    <row r="27" spans="1:3" ht="27.75" thickBot="1" x14ac:dyDescent="0.3">
      <c r="A27" s="15" t="s">
        <v>313</v>
      </c>
      <c r="B27" s="103">
        <v>53</v>
      </c>
      <c r="C27" s="103">
        <v>54</v>
      </c>
    </row>
    <row r="28" spans="1:3" ht="15.75" thickBot="1" x14ac:dyDescent="0.3">
      <c r="A28" s="15" t="s">
        <v>314</v>
      </c>
      <c r="B28" s="103">
        <v>116</v>
      </c>
      <c r="C28" s="103">
        <v>113</v>
      </c>
    </row>
    <row r="29" spans="1:3" ht="15.75" thickBot="1" x14ac:dyDescent="0.3">
      <c r="A29" s="15" t="s">
        <v>315</v>
      </c>
      <c r="B29" s="103">
        <v>755</v>
      </c>
      <c r="C29" s="103">
        <v>744</v>
      </c>
    </row>
    <row r="30" spans="1:3" ht="15.75" thickBot="1" x14ac:dyDescent="0.3">
      <c r="A30" s="15" t="s">
        <v>316</v>
      </c>
      <c r="B30" s="103">
        <v>833</v>
      </c>
      <c r="C30" s="103">
        <v>824</v>
      </c>
    </row>
    <row r="31" spans="1:3" ht="15.75" thickBot="1" x14ac:dyDescent="0.3">
      <c r="A31" s="104" t="s">
        <v>317</v>
      </c>
      <c r="B31" s="105"/>
      <c r="C31" s="105"/>
    </row>
    <row r="32" spans="1:3" ht="15.75" thickBot="1" x14ac:dyDescent="0.3">
      <c r="A32" s="15" t="s">
        <v>318</v>
      </c>
      <c r="B32" s="103">
        <v>543</v>
      </c>
      <c r="C32" s="103">
        <v>547</v>
      </c>
    </row>
    <row r="33" spans="1:3" ht="15.75" thickBot="1" x14ac:dyDescent="0.3">
      <c r="A33" s="15" t="s">
        <v>319</v>
      </c>
      <c r="B33" s="103">
        <v>48</v>
      </c>
      <c r="C33" s="103">
        <v>47</v>
      </c>
    </row>
    <row r="34" spans="1:3" ht="15.75" thickBot="1" x14ac:dyDescent="0.3">
      <c r="A34" s="15" t="s">
        <v>320</v>
      </c>
      <c r="B34" s="103">
        <v>45</v>
      </c>
      <c r="C34" s="103">
        <v>46</v>
      </c>
    </row>
    <row r="35" spans="1:3" x14ac:dyDescent="0.25">
      <c r="A35" s="108" t="s">
        <v>29</v>
      </c>
      <c r="B35" s="109">
        <v>7897</v>
      </c>
      <c r="C35" s="109">
        <v>7918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7" workbookViewId="0">
      <selection activeCell="A29" sqref="A29:A33"/>
    </sheetView>
  </sheetViews>
  <sheetFormatPr baseColWidth="10" defaultColWidth="11.42578125" defaultRowHeight="15" x14ac:dyDescent="0.25"/>
  <cols>
    <col min="1" max="1" width="47.42578125" style="6" customWidth="1"/>
    <col min="2" max="16384" width="11.42578125" style="2"/>
  </cols>
  <sheetData>
    <row r="1" spans="1:3" ht="15.75" thickBot="1" x14ac:dyDescent="0.3">
      <c r="A1" s="110" t="s">
        <v>321</v>
      </c>
      <c r="B1" s="111">
        <v>2023</v>
      </c>
      <c r="C1" s="111">
        <v>2024</v>
      </c>
    </row>
    <row r="2" spans="1:3" ht="15.75" thickBot="1" x14ac:dyDescent="0.3">
      <c r="A2" s="15" t="s">
        <v>322</v>
      </c>
      <c r="B2" s="112">
        <v>1187</v>
      </c>
      <c r="C2" s="112">
        <v>1187</v>
      </c>
    </row>
    <row r="3" spans="1:3" ht="15.75" thickBot="1" x14ac:dyDescent="0.3">
      <c r="A3" s="15" t="s">
        <v>323</v>
      </c>
      <c r="B3" s="112">
        <v>1027</v>
      </c>
      <c r="C3" s="112">
        <v>1035</v>
      </c>
    </row>
    <row r="4" spans="1:3" ht="15.75" thickBot="1" x14ac:dyDescent="0.3">
      <c r="A4" s="113" t="s">
        <v>324</v>
      </c>
      <c r="B4" s="114"/>
      <c r="C4" s="114"/>
    </row>
    <row r="5" spans="1:3" ht="15.75" thickBot="1" x14ac:dyDescent="0.3">
      <c r="A5" s="15" t="s">
        <v>325</v>
      </c>
      <c r="B5" s="103">
        <v>48</v>
      </c>
      <c r="C5" s="103">
        <v>48</v>
      </c>
    </row>
    <row r="6" spans="1:3" ht="15.75" thickBot="1" x14ac:dyDescent="0.3">
      <c r="A6" s="113" t="s">
        <v>326</v>
      </c>
      <c r="B6" s="114"/>
      <c r="C6" s="114"/>
    </row>
    <row r="7" spans="1:3" ht="15.75" thickBot="1" x14ac:dyDescent="0.3">
      <c r="A7" s="15" t="s">
        <v>327</v>
      </c>
      <c r="B7" s="103">
        <v>8</v>
      </c>
      <c r="C7" s="103">
        <v>8</v>
      </c>
    </row>
    <row r="8" spans="1:3" ht="15.75" thickBot="1" x14ac:dyDescent="0.3">
      <c r="A8" s="15" t="s">
        <v>328</v>
      </c>
      <c r="B8" s="103">
        <v>328</v>
      </c>
      <c r="C8" s="103">
        <v>328</v>
      </c>
    </row>
    <row r="9" spans="1:3" ht="15.75" thickBot="1" x14ac:dyDescent="0.3">
      <c r="A9" s="15" t="s">
        <v>329</v>
      </c>
      <c r="B9" s="103">
        <v>114</v>
      </c>
      <c r="C9" s="103">
        <v>114</v>
      </c>
    </row>
    <row r="10" spans="1:3" ht="15.75" thickBot="1" x14ac:dyDescent="0.3">
      <c r="A10" s="113" t="s">
        <v>330</v>
      </c>
      <c r="B10" s="114"/>
      <c r="C10" s="114"/>
    </row>
    <row r="11" spans="1:3" ht="15.75" thickBot="1" x14ac:dyDescent="0.3">
      <c r="A11" s="15" t="s">
        <v>331</v>
      </c>
      <c r="B11" s="103">
        <v>62</v>
      </c>
      <c r="C11" s="103">
        <v>66</v>
      </c>
    </row>
    <row r="12" spans="1:3" ht="15.75" thickBot="1" x14ac:dyDescent="0.3">
      <c r="A12" s="15" t="s">
        <v>332</v>
      </c>
      <c r="B12" s="103">
        <v>7</v>
      </c>
      <c r="C12" s="103">
        <v>2</v>
      </c>
    </row>
    <row r="13" spans="1:3" ht="15.75" thickBot="1" x14ac:dyDescent="0.3">
      <c r="A13" s="15" t="s">
        <v>333</v>
      </c>
      <c r="B13" s="103">
        <v>8</v>
      </c>
      <c r="C13" s="103">
        <v>8</v>
      </c>
    </row>
    <row r="14" spans="1:3" ht="15.75" thickBot="1" x14ac:dyDescent="0.3">
      <c r="A14" s="15" t="s">
        <v>334</v>
      </c>
      <c r="B14" s="103">
        <v>82</v>
      </c>
      <c r="C14" s="103">
        <v>82</v>
      </c>
    </row>
    <row r="15" spans="1:3" ht="15.75" thickBot="1" x14ac:dyDescent="0.3">
      <c r="A15" s="15" t="s">
        <v>335</v>
      </c>
      <c r="B15" s="103">
        <v>49</v>
      </c>
      <c r="C15" s="103">
        <v>70</v>
      </c>
    </row>
    <row r="16" spans="1:3" ht="15.75" thickBot="1" x14ac:dyDescent="0.3">
      <c r="A16" s="15" t="s">
        <v>336</v>
      </c>
      <c r="B16" s="103">
        <v>45</v>
      </c>
      <c r="C16" s="103">
        <v>32</v>
      </c>
    </row>
    <row r="17" spans="1:3" ht="15.75" thickBot="1" x14ac:dyDescent="0.3">
      <c r="A17" s="113" t="s">
        <v>337</v>
      </c>
      <c r="B17" s="114"/>
      <c r="C17" s="114"/>
    </row>
    <row r="18" spans="1:3" ht="15.75" thickBot="1" x14ac:dyDescent="0.3">
      <c r="A18" s="15" t="s">
        <v>338</v>
      </c>
      <c r="B18" s="103">
        <v>30</v>
      </c>
      <c r="C18" s="103">
        <v>27</v>
      </c>
    </row>
    <row r="19" spans="1:3" ht="15.75" thickBot="1" x14ac:dyDescent="0.3">
      <c r="A19" s="113" t="s">
        <v>339</v>
      </c>
      <c r="B19" s="114"/>
      <c r="C19" s="114"/>
    </row>
    <row r="20" spans="1:3" ht="15.75" thickBot="1" x14ac:dyDescent="0.3">
      <c r="A20" s="15" t="s">
        <v>340</v>
      </c>
      <c r="B20" s="103">
        <v>4</v>
      </c>
      <c r="C20" s="103">
        <v>4</v>
      </c>
    </row>
    <row r="21" spans="1:3" ht="15.75" thickBot="1" x14ac:dyDescent="0.3">
      <c r="A21" s="15" t="s">
        <v>341</v>
      </c>
      <c r="B21" s="103">
        <v>7</v>
      </c>
      <c r="C21" s="103">
        <v>7</v>
      </c>
    </row>
    <row r="22" spans="1:3" ht="15.75" thickBot="1" x14ac:dyDescent="0.3">
      <c r="A22" s="15" t="s">
        <v>342</v>
      </c>
      <c r="B22" s="103">
        <v>4</v>
      </c>
      <c r="C22" s="103">
        <v>5</v>
      </c>
    </row>
    <row r="23" spans="1:3" ht="15.75" thickBot="1" x14ac:dyDescent="0.3">
      <c r="A23" s="15" t="s">
        <v>343</v>
      </c>
      <c r="B23" s="103">
        <v>23</v>
      </c>
      <c r="C23" s="103">
        <v>23</v>
      </c>
    </row>
    <row r="24" spans="1:3" ht="15.75" thickBot="1" x14ac:dyDescent="0.3">
      <c r="A24" s="15" t="s">
        <v>344</v>
      </c>
      <c r="B24" s="103">
        <v>15</v>
      </c>
      <c r="C24" s="103">
        <v>15</v>
      </c>
    </row>
    <row r="25" spans="1:3" ht="15.75" thickBot="1" x14ac:dyDescent="0.3">
      <c r="A25" s="15" t="s">
        <v>345</v>
      </c>
      <c r="B25" s="103">
        <v>74</v>
      </c>
      <c r="C25" s="103">
        <v>74</v>
      </c>
    </row>
    <row r="26" spans="1:3" ht="15.75" thickBot="1" x14ac:dyDescent="0.3">
      <c r="A26" s="15" t="s">
        <v>346</v>
      </c>
      <c r="B26" s="103">
        <v>22</v>
      </c>
      <c r="C26" s="103">
        <v>23</v>
      </c>
    </row>
    <row r="27" spans="1:3" ht="15.75" thickBot="1" x14ac:dyDescent="0.3">
      <c r="A27" s="15" t="s">
        <v>347</v>
      </c>
      <c r="B27" s="103">
        <v>6</v>
      </c>
      <c r="C27" s="103">
        <v>6</v>
      </c>
    </row>
    <row r="29" spans="1:3" x14ac:dyDescent="0.25">
      <c r="A29" s="24" t="s">
        <v>348</v>
      </c>
    </row>
    <row r="30" spans="1:3" ht="51.75" x14ac:dyDescent="0.25">
      <c r="A30" s="115" t="s">
        <v>349</v>
      </c>
    </row>
    <row r="31" spans="1:3" ht="63.75" x14ac:dyDescent="0.25">
      <c r="A31" s="24" t="s">
        <v>350</v>
      </c>
    </row>
    <row r="32" spans="1:3" ht="25.5" x14ac:dyDescent="0.25">
      <c r="A32" s="24" t="s">
        <v>351</v>
      </c>
    </row>
    <row r="33" spans="1:1" ht="90" x14ac:dyDescent="0.25">
      <c r="A33" s="115" t="s">
        <v>352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16" sqref="A16"/>
    </sheetView>
  </sheetViews>
  <sheetFormatPr baseColWidth="10" defaultColWidth="11.42578125" defaultRowHeight="15" x14ac:dyDescent="0.25"/>
  <cols>
    <col min="1" max="1" width="44" style="6" customWidth="1"/>
    <col min="2" max="16384" width="11.42578125" style="2"/>
  </cols>
  <sheetData>
    <row r="1" spans="1:3" ht="15.75" thickBot="1" x14ac:dyDescent="0.3">
      <c r="A1" s="116" t="s">
        <v>353</v>
      </c>
      <c r="B1" s="117">
        <v>2023</v>
      </c>
      <c r="C1" s="117">
        <v>2024</v>
      </c>
    </row>
    <row r="2" spans="1:3" ht="15.75" thickBot="1" x14ac:dyDescent="0.3">
      <c r="A2" s="15" t="s">
        <v>354</v>
      </c>
      <c r="B2" s="118">
        <v>1</v>
      </c>
      <c r="C2" s="118">
        <v>1</v>
      </c>
    </row>
    <row r="3" spans="1:3" ht="15.75" thickBot="1" x14ac:dyDescent="0.3">
      <c r="A3" s="15" t="s">
        <v>355</v>
      </c>
      <c r="B3" s="118">
        <v>4</v>
      </c>
      <c r="C3" s="118">
        <v>4</v>
      </c>
    </row>
    <row r="4" spans="1:3" ht="15.75" thickBot="1" x14ac:dyDescent="0.3">
      <c r="A4" s="15" t="s">
        <v>356</v>
      </c>
      <c r="B4" s="118">
        <v>3</v>
      </c>
      <c r="C4" s="118">
        <v>3</v>
      </c>
    </row>
    <row r="5" spans="1:3" ht="15.75" thickBot="1" x14ac:dyDescent="0.3">
      <c r="A5" s="15" t="s">
        <v>357</v>
      </c>
      <c r="B5" s="118">
        <v>1</v>
      </c>
      <c r="C5" s="118">
        <v>2</v>
      </c>
    </row>
    <row r="6" spans="1:3" ht="15.75" thickBot="1" x14ac:dyDescent="0.3">
      <c r="A6" s="15" t="s">
        <v>358</v>
      </c>
      <c r="B6" s="118">
        <v>3</v>
      </c>
      <c r="C6" s="118">
        <v>3</v>
      </c>
    </row>
    <row r="7" spans="1:3" ht="15.75" thickBot="1" x14ac:dyDescent="0.3">
      <c r="A7" s="15" t="s">
        <v>359</v>
      </c>
      <c r="B7" s="118">
        <v>1</v>
      </c>
      <c r="C7" s="118">
        <v>1</v>
      </c>
    </row>
    <row r="8" spans="1:3" ht="15.75" thickBot="1" x14ac:dyDescent="0.3">
      <c r="A8" s="15" t="s">
        <v>360</v>
      </c>
      <c r="B8" s="118">
        <v>4</v>
      </c>
      <c r="C8" s="118">
        <v>4</v>
      </c>
    </row>
    <row r="9" spans="1:3" ht="15.75" thickBot="1" x14ac:dyDescent="0.3">
      <c r="A9" s="15" t="s">
        <v>361</v>
      </c>
      <c r="B9" s="118">
        <v>3</v>
      </c>
      <c r="C9" s="118">
        <v>3</v>
      </c>
    </row>
    <row r="10" spans="1:3" ht="15.75" thickBot="1" x14ac:dyDescent="0.3">
      <c r="A10" s="15" t="s">
        <v>362</v>
      </c>
      <c r="B10" s="118">
        <v>4</v>
      </c>
      <c r="C10" s="118">
        <v>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topLeftCell="A8" workbookViewId="0">
      <selection activeCell="A20" sqref="A20"/>
    </sheetView>
  </sheetViews>
  <sheetFormatPr baseColWidth="10" defaultColWidth="11.42578125" defaultRowHeight="15" x14ac:dyDescent="0.25"/>
  <cols>
    <col min="1" max="1" width="51.42578125" style="2" customWidth="1"/>
    <col min="2" max="16384" width="11.42578125" style="2"/>
  </cols>
  <sheetData>
    <row r="1" spans="1:3" ht="15.75" thickBot="1" x14ac:dyDescent="0.3">
      <c r="A1" s="116" t="s">
        <v>363</v>
      </c>
      <c r="B1" s="110">
        <v>2023</v>
      </c>
      <c r="C1" s="110">
        <v>2024</v>
      </c>
    </row>
    <row r="2" spans="1:3" ht="15.75" thickBot="1" x14ac:dyDescent="0.3">
      <c r="A2" s="15" t="s">
        <v>364</v>
      </c>
      <c r="B2" s="103">
        <v>17</v>
      </c>
      <c r="C2" s="103">
        <v>17</v>
      </c>
    </row>
    <row r="3" spans="1:3" ht="15.75" thickBot="1" x14ac:dyDescent="0.3">
      <c r="A3" s="15" t="s">
        <v>365</v>
      </c>
      <c r="B3" s="103">
        <v>20</v>
      </c>
      <c r="C3" s="103">
        <v>22</v>
      </c>
    </row>
    <row r="4" spans="1:3" ht="15.75" thickBot="1" x14ac:dyDescent="0.3">
      <c r="A4" s="15" t="s">
        <v>366</v>
      </c>
      <c r="B4" s="103">
        <v>6</v>
      </c>
      <c r="C4" s="103">
        <v>6</v>
      </c>
    </row>
    <row r="5" spans="1:3" ht="15.75" thickBot="1" x14ac:dyDescent="0.3">
      <c r="A5" s="15" t="s">
        <v>367</v>
      </c>
      <c r="B5" s="103">
        <v>18</v>
      </c>
      <c r="C5" s="103">
        <v>19</v>
      </c>
    </row>
    <row r="6" spans="1:3" ht="15.75" thickBot="1" x14ac:dyDescent="0.3">
      <c r="A6" s="15" t="s">
        <v>368</v>
      </c>
      <c r="B6" s="103">
        <v>17</v>
      </c>
      <c r="C6" s="103">
        <v>14</v>
      </c>
    </row>
    <row r="7" spans="1:3" ht="15.75" thickBot="1" x14ac:dyDescent="0.3">
      <c r="A7" s="15" t="s">
        <v>369</v>
      </c>
      <c r="B7" s="103">
        <v>11</v>
      </c>
      <c r="C7" s="103">
        <v>11</v>
      </c>
    </row>
    <row r="8" spans="1:3" ht="15.75" thickBot="1" x14ac:dyDescent="0.3">
      <c r="A8" s="15" t="s">
        <v>370</v>
      </c>
      <c r="B8" s="103">
        <v>30</v>
      </c>
      <c r="C8" s="103">
        <v>35</v>
      </c>
    </row>
    <row r="9" spans="1:3" ht="15.75" thickBot="1" x14ac:dyDescent="0.3">
      <c r="A9" s="15" t="s">
        <v>371</v>
      </c>
      <c r="B9" s="103">
        <v>30</v>
      </c>
      <c r="C9" s="103">
        <v>31</v>
      </c>
    </row>
    <row r="10" spans="1:3" ht="15.75" thickBot="1" x14ac:dyDescent="0.3">
      <c r="A10" s="15" t="s">
        <v>372</v>
      </c>
      <c r="B10" s="103">
        <v>7</v>
      </c>
      <c r="C10" s="103">
        <v>5</v>
      </c>
    </row>
    <row r="11" spans="1:3" ht="15.75" thickBot="1" x14ac:dyDescent="0.3">
      <c r="A11" s="15" t="s">
        <v>373</v>
      </c>
      <c r="B11" s="103">
        <v>7</v>
      </c>
      <c r="C11" s="103">
        <v>6</v>
      </c>
    </row>
    <row r="12" spans="1:3" ht="15.75" thickBot="1" x14ac:dyDescent="0.3">
      <c r="A12" s="15" t="s">
        <v>374</v>
      </c>
      <c r="B12" s="103">
        <v>7</v>
      </c>
      <c r="C12" s="103">
        <v>5</v>
      </c>
    </row>
    <row r="13" spans="1:3" ht="15.75" thickBot="1" x14ac:dyDescent="0.3">
      <c r="A13" s="15" t="s">
        <v>375</v>
      </c>
      <c r="B13" s="103">
        <v>4</v>
      </c>
      <c r="C13" s="103">
        <v>3</v>
      </c>
    </row>
    <row r="14" spans="1:3" ht="15.75" thickBot="1" x14ac:dyDescent="0.3">
      <c r="A14" s="15" t="s">
        <v>376</v>
      </c>
      <c r="B14" s="103">
        <v>1</v>
      </c>
      <c r="C14" s="103">
        <v>1</v>
      </c>
    </row>
    <row r="15" spans="1:3" ht="15.75" thickBot="1" x14ac:dyDescent="0.3">
      <c r="A15" s="15" t="s">
        <v>377</v>
      </c>
      <c r="B15" s="103">
        <v>1</v>
      </c>
      <c r="C15" s="103">
        <v>1</v>
      </c>
    </row>
    <row r="16" spans="1:3" ht="15.75" thickBot="1" x14ac:dyDescent="0.3">
      <c r="A16" s="15" t="s">
        <v>378</v>
      </c>
      <c r="B16" s="103">
        <v>3</v>
      </c>
      <c r="C16" s="103">
        <v>3</v>
      </c>
    </row>
    <row r="17" spans="1:3" ht="15.75" thickBot="1" x14ac:dyDescent="0.3">
      <c r="A17" s="15" t="s">
        <v>379</v>
      </c>
      <c r="B17" s="103">
        <v>2</v>
      </c>
      <c r="C17" s="103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2024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2025-09-22T07:45:33Z</dcterms:modified>
  <cp:category/>
  <cp:contentStatus/>
</cp:coreProperties>
</file>